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ichelleE\Downloads\"/>
    </mc:Choice>
  </mc:AlternateContent>
  <xr:revisionPtr revIDLastSave="0" documentId="13_ncr:1_{32C78677-7951-422F-9FA5-7DD1DE658B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e 2024" sheetId="2" r:id="rId1"/>
  </sheets>
  <definedNames>
    <definedName name="_xlnm._FilterDatabase" localSheetId="0" hidden="1">'June 2024'!$B$6:$K$64</definedName>
    <definedName name="_xlnm.Print_Area" localSheetId="0">'June 2024'!$B$2:$K$133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17" i="2" l="1"/>
  <c r="F110" i="2"/>
  <c r="F108" i="2"/>
  <c r="F107" i="2"/>
  <c r="F106" i="2"/>
  <c r="F105" i="2"/>
  <c r="F104" i="2"/>
  <c r="F103" i="2"/>
  <c r="F102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K57" i="2" l="1"/>
  <c r="K58" i="2"/>
  <c r="K56" i="2"/>
  <c r="K29" i="2"/>
  <c r="K77" i="2"/>
  <c r="K62" i="2" l="1"/>
  <c r="E32" i="2"/>
  <c r="K61" i="2"/>
  <c r="K60" i="2"/>
  <c r="K59" i="2"/>
  <c r="K55" i="2"/>
  <c r="K54" i="2"/>
  <c r="K53" i="2"/>
  <c r="K52" i="2"/>
  <c r="K51" i="2"/>
  <c r="K50" i="2"/>
  <c r="K49" i="2"/>
  <c r="K48" i="2"/>
  <c r="K47" i="2"/>
  <c r="K32" i="2"/>
  <c r="K33" i="2"/>
  <c r="K34" i="2"/>
  <c r="K35" i="2"/>
  <c r="K36" i="2"/>
  <c r="K37" i="2"/>
  <c r="K38" i="2"/>
  <c r="K39" i="2"/>
  <c r="K40" i="2"/>
  <c r="K41" i="2"/>
  <c r="K43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K10" i="2"/>
  <c r="K9" i="2"/>
  <c r="K8" i="2"/>
  <c r="K7" i="2"/>
  <c r="K11" i="2"/>
  <c r="K12" i="2"/>
  <c r="K13" i="2"/>
  <c r="K14" i="2"/>
  <c r="K15" i="2"/>
  <c r="K16" i="2"/>
  <c r="K20" i="2"/>
  <c r="K21" i="2"/>
  <c r="K22" i="2"/>
  <c r="K23" i="2"/>
  <c r="K24" i="2"/>
  <c r="K25" i="2"/>
  <c r="K26" i="2"/>
  <c r="K27" i="2"/>
  <c r="K28" i="2"/>
  <c r="K82" i="2"/>
  <c r="K81" i="2"/>
  <c r="K80" i="2"/>
  <c r="K79" i="2"/>
  <c r="K78" i="2"/>
  <c r="K76" i="2"/>
  <c r="K75" i="2"/>
  <c r="K74" i="2"/>
  <c r="K73" i="2"/>
  <c r="K72" i="2"/>
  <c r="K71" i="2"/>
  <c r="K70" i="2"/>
  <c r="F77" i="2"/>
  <c r="K64" i="2" l="1"/>
  <c r="I92" i="2" s="1"/>
  <c r="B122" i="2" l="1"/>
  <c r="B119" i="2" l="1"/>
  <c r="K83" i="2" l="1"/>
  <c r="K84" i="2" s="1"/>
  <c r="I96" i="2" s="1"/>
  <c r="F74" i="2"/>
  <c r="F76" i="2"/>
  <c r="F75" i="2"/>
  <c r="F73" i="2"/>
  <c r="F72" i="2"/>
  <c r="F71" i="2"/>
  <c r="F70" i="2"/>
  <c r="F113" i="2" l="1"/>
  <c r="I94" i="2" s="1"/>
  <c r="F30" i="2"/>
  <c r="F29" i="2"/>
  <c r="F26" i="2" l="1"/>
  <c r="F28" i="2"/>
  <c r="F27" i="2"/>
  <c r="J67" i="2" l="1"/>
  <c r="J6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2" i="2" l="1"/>
  <c r="F63" i="2" s="1"/>
  <c r="I90" i="2" l="1"/>
  <c r="I98" i="2" s="1"/>
  <c r="I104" i="2" s="1"/>
</calcChain>
</file>

<file path=xl/sharedStrings.xml><?xml version="1.0" encoding="utf-8"?>
<sst xmlns="http://schemas.openxmlformats.org/spreadsheetml/2006/main" count="412" uniqueCount="382">
  <si>
    <t>Name:</t>
  </si>
  <si>
    <t>Order Date:</t>
  </si>
  <si>
    <t>OFFICE USE:</t>
  </si>
  <si>
    <t>BOOKS</t>
  </si>
  <si>
    <t>Item</t>
  </si>
  <si>
    <t>Price</t>
  </si>
  <si>
    <t>Units</t>
  </si>
  <si>
    <t>Total</t>
  </si>
  <si>
    <t>READING FOR RECOVERY:</t>
  </si>
  <si>
    <t>Alateen Hope for Children of Alcoholics</t>
  </si>
  <si>
    <t>B-3</t>
  </si>
  <si>
    <t xml:space="preserve">Alateens Share w/ Adults in Their Lives </t>
  </si>
  <si>
    <t>P-67</t>
  </si>
  <si>
    <t>Dilemma of the Alcoholic Marriage</t>
  </si>
  <si>
    <t>B-4</t>
  </si>
  <si>
    <t>Alateen Talks Back on Acceptance</t>
  </si>
  <si>
    <t>P-68</t>
  </si>
  <si>
    <t>Al-Anon Family Groups Classic edition</t>
  </si>
  <si>
    <t>B-5</t>
  </si>
  <si>
    <t>Alateen Talks Back on Serenity</t>
  </si>
  <si>
    <t>P-69</t>
  </si>
  <si>
    <t>One Day At a Time</t>
  </si>
  <si>
    <t>B-6</t>
  </si>
  <si>
    <t>Alateen Talks Back on Slogans</t>
  </si>
  <si>
    <t>P-70</t>
  </si>
  <si>
    <t>Lois Remembers</t>
  </si>
  <si>
    <t>B-7</t>
  </si>
  <si>
    <t>Alateen Talks Back on Detachment</t>
  </si>
  <si>
    <t>P-73</t>
  </si>
  <si>
    <t>Al-Anon's Twelve Steps &amp; Twelve Traditions</t>
  </si>
  <si>
    <t>B-8</t>
  </si>
  <si>
    <t>When I Got Busy I Got Better</t>
  </si>
  <si>
    <t>P-78</t>
  </si>
  <si>
    <t>Alateen A Day at a Time</t>
  </si>
  <si>
    <t>B-10</t>
  </si>
  <si>
    <r>
      <t>Blueprint For Progress</t>
    </r>
    <r>
      <rPr>
        <i/>
        <sz val="8"/>
        <rFont val="Arial"/>
        <family val="2"/>
      </rPr>
      <t xml:space="preserve"> (Revised)</t>
    </r>
  </si>
  <si>
    <t>P-91</t>
  </si>
  <si>
    <t>As We Understood</t>
  </si>
  <si>
    <t>B-11</t>
  </si>
  <si>
    <t>Reaching for Personal Freedom</t>
  </si>
  <si>
    <t>P-92</t>
  </si>
  <si>
    <r>
      <t xml:space="preserve">One Day At a Time </t>
    </r>
    <r>
      <rPr>
        <i/>
        <sz val="8"/>
        <rFont val="Arial"/>
        <family val="2"/>
      </rPr>
      <t>(large print)</t>
    </r>
  </si>
  <si>
    <t>B-14</t>
  </si>
  <si>
    <r>
      <t xml:space="preserve">Paths to Recovery </t>
    </r>
    <r>
      <rPr>
        <i/>
        <sz val="8"/>
        <rFont val="Arial"/>
        <family val="2"/>
      </rPr>
      <t>(Workbook)</t>
    </r>
  </si>
  <si>
    <t>P-93</t>
  </si>
  <si>
    <r>
      <t xml:space="preserve">In All Our Affairs </t>
    </r>
    <r>
      <rPr>
        <i/>
        <sz val="8"/>
        <rFont val="Arial"/>
        <family val="2"/>
      </rPr>
      <t>(soft cover)</t>
    </r>
  </si>
  <si>
    <t>B-15</t>
  </si>
  <si>
    <t>Hope &amp; Understanding for Parents &amp; G'parents</t>
  </si>
  <si>
    <t>P-94</t>
  </si>
  <si>
    <t>Courage To Change</t>
  </si>
  <si>
    <t>B-16</t>
  </si>
  <si>
    <r>
      <t xml:space="preserve">Courage To Change </t>
    </r>
    <r>
      <rPr>
        <i/>
        <sz val="8"/>
        <rFont val="Arial"/>
        <family val="2"/>
      </rPr>
      <t>(large print)</t>
    </r>
  </si>
  <si>
    <t>B-17</t>
  </si>
  <si>
    <t>UNITY AND SERVICE</t>
  </si>
  <si>
    <t>From Survival To Recovery</t>
  </si>
  <si>
    <t>B-21</t>
  </si>
  <si>
    <t>Australian Service Handbook</t>
  </si>
  <si>
    <t>X-1</t>
  </si>
  <si>
    <t>How Al-Anon Works (soft cover)</t>
  </si>
  <si>
    <t>B-22</t>
  </si>
  <si>
    <r>
      <t>World Service Manual</t>
    </r>
    <r>
      <rPr>
        <i/>
        <sz val="7"/>
        <rFont val="Arial"/>
        <family val="2"/>
      </rPr>
      <t xml:space="preserve"> 2022-2025</t>
    </r>
  </si>
  <si>
    <t>P-24/27</t>
  </si>
  <si>
    <r>
      <t>Courage To Be Me</t>
    </r>
    <r>
      <rPr>
        <i/>
        <sz val="8"/>
        <rFont val="Arial"/>
        <family val="2"/>
      </rPr>
      <t xml:space="preserve"> (Alateen)</t>
    </r>
  </si>
  <si>
    <t>B-23</t>
  </si>
  <si>
    <t xml:space="preserve">Guide for Sponsors of Alateen Groups </t>
  </si>
  <si>
    <t>P-29</t>
  </si>
  <si>
    <t>Paths To Recovery</t>
  </si>
  <si>
    <t>B-24</t>
  </si>
  <si>
    <t xml:space="preserve">Sponsorship, What It’s All About </t>
  </si>
  <si>
    <t>P-31</t>
  </si>
  <si>
    <t>Living Today In Alateen</t>
  </si>
  <si>
    <t>B-26</t>
  </si>
  <si>
    <t xml:space="preserve">This Is Al-Anon </t>
  </si>
  <si>
    <t>P-32</t>
  </si>
  <si>
    <t>Hope For Today</t>
  </si>
  <si>
    <t>B-27</t>
  </si>
  <si>
    <t xml:space="preserve">Why Anonymity in Al-Anon? </t>
  </si>
  <si>
    <t>P-33</t>
  </si>
  <si>
    <r>
      <t xml:space="preserve">Hope For Today </t>
    </r>
    <r>
      <rPr>
        <i/>
        <sz val="8"/>
        <rFont val="Arial"/>
        <family val="2"/>
      </rPr>
      <t>(large print)</t>
    </r>
  </si>
  <si>
    <t>B-28</t>
  </si>
  <si>
    <t>Why Conference Approved Literature?</t>
  </si>
  <si>
    <t>P-35</t>
  </si>
  <si>
    <t>Opening Our Hearts, Transforming Our Losses</t>
  </si>
  <si>
    <t>B-29</t>
  </si>
  <si>
    <t>The Concepts: Al-Anon's Best Kept Secret</t>
  </si>
  <si>
    <t>P-57</t>
  </si>
  <si>
    <r>
      <t xml:space="preserve">Discovering Choices - </t>
    </r>
    <r>
      <rPr>
        <i/>
        <sz val="8"/>
        <rFont val="Arial"/>
        <family val="2"/>
      </rPr>
      <t>(Relationships)</t>
    </r>
  </si>
  <si>
    <t>B-30</t>
  </si>
  <si>
    <t>Service Sponsorship</t>
  </si>
  <si>
    <t>P-88</t>
  </si>
  <si>
    <t>Many Voices, One Journey</t>
  </si>
  <si>
    <t>B-31</t>
  </si>
  <si>
    <t>WSC Conference Summaries 2023</t>
  </si>
  <si>
    <t>P-46</t>
  </si>
  <si>
    <t>Intimacy in Alcoholic Relationships</t>
  </si>
  <si>
    <t>B-33</t>
  </si>
  <si>
    <t>A Little Time for Myself…</t>
  </si>
  <si>
    <t>B-34</t>
  </si>
  <si>
    <t>PUBLIC INFORMATION &amp; INSTITUTIONS</t>
  </si>
  <si>
    <t>Sharing from the Heart Austra-Link Editorials</t>
  </si>
  <si>
    <t>BX-1</t>
  </si>
  <si>
    <t>N.F.S.</t>
  </si>
  <si>
    <t>Unhappy House Bookmark</t>
  </si>
  <si>
    <t>M-76</t>
  </si>
  <si>
    <t>Free</t>
  </si>
  <si>
    <t>Book Count &amp; TOTAL:</t>
  </si>
  <si>
    <t xml:space="preserve">Facts About Alateen </t>
  </si>
  <si>
    <t>P-41</t>
  </si>
  <si>
    <t xml:space="preserve">What Happens After Treatment? </t>
  </si>
  <si>
    <t>P-81</t>
  </si>
  <si>
    <t xml:space="preserve">Living In a Shelter? </t>
  </si>
  <si>
    <t>P-82</t>
  </si>
  <si>
    <t xml:space="preserve">Al-Anon Is For Men </t>
  </si>
  <si>
    <t>P-1</t>
  </si>
  <si>
    <t xml:space="preserve">Doubting Your Sanity? </t>
  </si>
  <si>
    <t>P-89</t>
  </si>
  <si>
    <t>Al-Anon, You and the Alcoholic</t>
  </si>
  <si>
    <t>P-2</t>
  </si>
  <si>
    <t xml:space="preserve">Al-Anon Fact File </t>
  </si>
  <si>
    <t>P-36</t>
  </si>
  <si>
    <t>A Merry-Go-Round Named Denial</t>
  </si>
  <si>
    <t>P-3</t>
  </si>
  <si>
    <t xml:space="preserve">Fact Sheet For Professionals </t>
  </si>
  <si>
    <t>S-37</t>
  </si>
  <si>
    <t xml:space="preserve">Alcoholism the Family Disease            </t>
  </si>
  <si>
    <t>P-4</t>
  </si>
  <si>
    <t xml:space="preserve">Al-Anon Welcomes People of Color </t>
  </si>
  <si>
    <t>S-68</t>
  </si>
  <si>
    <r>
      <t xml:space="preserve">Alcoholism the Family Disease </t>
    </r>
    <r>
      <rPr>
        <i/>
        <sz val="7.5"/>
        <color indexed="8"/>
        <rFont val="Arial"/>
        <family val="2"/>
      </rPr>
      <t>(Large print)</t>
    </r>
  </si>
  <si>
    <t>P-4L</t>
  </si>
  <si>
    <r>
      <t>Al-Anon Welcomes Adult Child of Alcoholics</t>
    </r>
    <r>
      <rPr>
        <sz val="7"/>
        <color theme="1"/>
        <rFont val="Arial"/>
        <family val="2"/>
      </rPr>
      <t xml:space="preserve"> </t>
    </r>
  </si>
  <si>
    <t>S-69</t>
  </si>
  <si>
    <r>
      <t>Blueprint for Progress</t>
    </r>
    <r>
      <rPr>
        <i/>
        <sz val="8"/>
        <color indexed="8"/>
        <rFont val="Arial"/>
        <family val="2"/>
      </rPr>
      <t xml:space="preserve"> (original)</t>
    </r>
  </si>
  <si>
    <t>P-5</t>
  </si>
  <si>
    <t xml:space="preserve">P.I. Calendar for Groups </t>
  </si>
  <si>
    <t>X-18</t>
  </si>
  <si>
    <t xml:space="preserve">Freedom From Despair </t>
  </si>
  <si>
    <t>P-6</t>
  </si>
  <si>
    <t>Welcome Aust. Indigenous People</t>
  </si>
  <si>
    <t>X-20</t>
  </si>
  <si>
    <t>Guide for the Family of the Alcoholic</t>
  </si>
  <si>
    <t>P-7</t>
  </si>
  <si>
    <t>Families Facing Alcoholism (Edn 3)</t>
  </si>
  <si>
    <t>PI-01</t>
  </si>
  <si>
    <t>How Can I Help My Children?</t>
  </si>
  <si>
    <t>P-9</t>
  </si>
  <si>
    <t>A How-To-Do-It Service Tool Guide for P.I. Activities</t>
  </si>
  <si>
    <t>PI-02</t>
  </si>
  <si>
    <t xml:space="preserve">Purpose and Suggestions </t>
  </si>
  <si>
    <t>P-13</t>
  </si>
  <si>
    <t xml:space="preserve">So You Love An Alcoholic </t>
  </si>
  <si>
    <t>P-14</t>
  </si>
  <si>
    <t>SUPPLEMENTARY MATERIALS</t>
  </si>
  <si>
    <t xml:space="preserve">Three Views of Al-Anon </t>
  </si>
  <si>
    <t>P-15</t>
  </si>
  <si>
    <t>Are You Concerned About Someone's drinking?</t>
  </si>
  <si>
    <t>M-1</t>
  </si>
  <si>
    <t>To Parents of Alcoholics</t>
  </si>
  <si>
    <t>P-16</t>
  </si>
  <si>
    <t xml:space="preserve">Wallet Card (Al-Anon Basic Program)  </t>
  </si>
  <si>
    <t>M-7</t>
  </si>
  <si>
    <t>Twelve Steps and Traditions</t>
  </si>
  <si>
    <t>P-17</t>
  </si>
  <si>
    <t>Declaration card, Let It Begin With Me  (pkt 10)</t>
  </si>
  <si>
    <t>M-8</t>
  </si>
  <si>
    <t>Twelve Steps and Traditions, Alateen</t>
  </si>
  <si>
    <t>P-18</t>
  </si>
  <si>
    <t xml:space="preserve">Do’s and Don’ts, Alateen  </t>
  </si>
  <si>
    <t>M-9</t>
  </si>
  <si>
    <t xml:space="preserve">What do YOU do about the...Drinking? </t>
  </si>
  <si>
    <t>P-19</t>
  </si>
  <si>
    <t xml:space="preserve">Just For Today card, Al-Anon  </t>
  </si>
  <si>
    <t>M-10</t>
  </si>
  <si>
    <t>Youth and the Alcoholic Parent</t>
  </si>
  <si>
    <t>P-21</t>
  </si>
  <si>
    <t xml:space="preserve">Just For Today card, Alateen  </t>
  </si>
  <si>
    <t>M-11</t>
  </si>
  <si>
    <t xml:space="preserve">Al-Anon Focus </t>
  </si>
  <si>
    <t>P-45</t>
  </si>
  <si>
    <t xml:space="preserve">Just For Today, Al-Anon (Bookmark)  </t>
  </si>
  <si>
    <t>M-12</t>
  </si>
  <si>
    <t>Al-Anon Sharings from Adult Children</t>
  </si>
  <si>
    <t>P-47</t>
  </si>
  <si>
    <t xml:space="preserve">Just For Today, Alateen (Bookmark)  </t>
  </si>
  <si>
    <t>M-13</t>
  </si>
  <si>
    <t xml:space="preserve">Understanding Ourselves &amp; Alcoholism </t>
  </si>
  <si>
    <t>P-48</t>
  </si>
  <si>
    <t>Logos Al-Anon blue (per sheet/ 50)  (pkt 50)</t>
  </si>
  <si>
    <t>M-14</t>
  </si>
  <si>
    <t>Living With Sobriety - Another Beginning</t>
  </si>
  <si>
    <t>P-49</t>
  </si>
  <si>
    <t>Logos Alateen red (per sheet/ 50)  (pkt 50)</t>
  </si>
  <si>
    <t>M-15</t>
  </si>
  <si>
    <t xml:space="preserve">Al-Anon Spoken Here </t>
  </si>
  <si>
    <t>P-53</t>
  </si>
  <si>
    <t xml:space="preserve">Alateen Program card  </t>
  </si>
  <si>
    <t>M-18</t>
  </si>
  <si>
    <t>Moving On—Alateen to Al-Anon</t>
  </si>
  <si>
    <t>P-59</t>
  </si>
  <si>
    <t xml:space="preserve">Serenity Prayer card  </t>
  </si>
  <si>
    <t>M-26</t>
  </si>
  <si>
    <t>Al-Anon’s 12 Traditions, Illustrated</t>
  </si>
  <si>
    <t>P-60</t>
  </si>
  <si>
    <t xml:space="preserve">Al-Anon/Alateen Is/Is Not (Bookmark) </t>
  </si>
  <si>
    <t>M-44</t>
  </si>
  <si>
    <t xml:space="preserve">Does She Drink Too Much? </t>
  </si>
  <si>
    <t>P-62</t>
  </si>
  <si>
    <t xml:space="preserve">Sponsorship (Bookmark  </t>
  </si>
  <si>
    <t>M-78</t>
  </si>
  <si>
    <t>Alateen’s 4th Step Inventory</t>
  </si>
  <si>
    <t>P-64</t>
  </si>
  <si>
    <t xml:space="preserve">Just For Tonight, Al-Anon (Bookmark)  </t>
  </si>
  <si>
    <t>M-81</t>
  </si>
  <si>
    <t>Ann's Story (discontinued; while stocks last)</t>
  </si>
  <si>
    <t>P-66</t>
  </si>
  <si>
    <t xml:space="preserve">Just For Tonight, Alateen (Bookmark) </t>
  </si>
  <si>
    <t>M-82</t>
  </si>
  <si>
    <t xml:space="preserve">Column 1 Total = </t>
  </si>
  <si>
    <t xml:space="preserve">Column 2 Total = </t>
  </si>
  <si>
    <r>
      <t xml:space="preserve">Page 2
Al-Anon Family Groups Northern New South Wales Area Inc.
</t>
    </r>
    <r>
      <rPr>
        <i/>
        <sz val="10"/>
        <rFont val="Calibri (Body)"/>
      </rPr>
      <t xml:space="preserve">Attention: Literature Coordinator, </t>
    </r>
    <r>
      <rPr>
        <b/>
        <i/>
        <sz val="10"/>
        <rFont val="Calibri"/>
        <family val="2"/>
        <scheme val="minor"/>
      </rPr>
      <t xml:space="preserve">
Interactive Literature Price List &amp; Order Form ⎯  June 2024
</t>
    </r>
  </si>
  <si>
    <t xml:space="preserve">FORUM REPRINTS </t>
  </si>
  <si>
    <r>
      <t xml:space="preserve">Serenity Prayer </t>
    </r>
    <r>
      <rPr>
        <i/>
        <sz val="8"/>
        <color indexed="8"/>
        <rFont val="Arial"/>
        <family val="2"/>
      </rPr>
      <t>(for framing)</t>
    </r>
  </si>
  <si>
    <t>X-2</t>
  </si>
  <si>
    <t>A Teacher Finds Guidance in Al-Anon</t>
  </si>
  <si>
    <t>R-02</t>
  </si>
  <si>
    <r>
      <t xml:space="preserve">Twelve Steps </t>
    </r>
    <r>
      <rPr>
        <i/>
        <sz val="8"/>
        <color indexed="8"/>
        <rFont val="Arial"/>
        <family val="2"/>
      </rPr>
      <t>(banner)</t>
    </r>
  </si>
  <si>
    <t>X-3</t>
  </si>
  <si>
    <t>Growing Up With Alcoholism</t>
  </si>
  <si>
    <t>R-11</t>
  </si>
  <si>
    <r>
      <t>Twelve Traditions Al-Anon</t>
    </r>
    <r>
      <rPr>
        <i/>
        <sz val="8"/>
        <color indexed="8"/>
        <rFont val="Arial"/>
        <family val="2"/>
      </rPr>
      <t xml:space="preserve"> (banner)</t>
    </r>
  </si>
  <si>
    <t>X-4</t>
  </si>
  <si>
    <t>Growing Up With Alcoholism, Part II</t>
  </si>
  <si>
    <t>R-13</t>
  </si>
  <si>
    <r>
      <t>Slogans</t>
    </r>
    <r>
      <rPr>
        <i/>
        <sz val="8"/>
        <color indexed="8"/>
        <rFont val="Arial"/>
        <family val="2"/>
      </rPr>
      <t xml:space="preserve"> (banner)</t>
    </r>
  </si>
  <si>
    <t>X-6</t>
  </si>
  <si>
    <t>Men In Al-Anon</t>
  </si>
  <si>
    <t>R-15</t>
  </si>
  <si>
    <r>
      <t>Invitation to an Open Meeting</t>
    </r>
    <r>
      <rPr>
        <i/>
        <sz val="8"/>
        <color indexed="8"/>
        <rFont val="Arial"/>
        <family val="2"/>
      </rPr>
      <t xml:space="preserve"> (card)</t>
    </r>
  </si>
  <si>
    <t>X-9</t>
  </si>
  <si>
    <t>Sponsorship</t>
  </si>
  <si>
    <t>R-16</t>
  </si>
  <si>
    <r>
      <t xml:space="preserve">Alateen P.I. </t>
    </r>
    <r>
      <rPr>
        <i/>
        <sz val="8"/>
        <color indexed="8"/>
        <rFont val="Arial"/>
        <family val="2"/>
      </rPr>
      <t xml:space="preserve">(wallet card) </t>
    </r>
  </si>
  <si>
    <t>X-11</t>
  </si>
  <si>
    <t>Turning Points</t>
  </si>
  <si>
    <t>R-17</t>
  </si>
  <si>
    <r>
      <t xml:space="preserve">Al-Anon P.I. </t>
    </r>
    <r>
      <rPr>
        <i/>
        <sz val="8"/>
        <color indexed="8"/>
        <rFont val="Arial"/>
        <family val="2"/>
      </rPr>
      <t>(wallet card)</t>
    </r>
    <r>
      <rPr>
        <sz val="8"/>
        <color indexed="8"/>
        <rFont val="Arial"/>
        <family val="2"/>
      </rPr>
      <t xml:space="preserve"> </t>
    </r>
  </si>
  <si>
    <t>X-12</t>
  </si>
  <si>
    <t>Parents of Alcoholics</t>
  </si>
  <si>
    <t>R-18</t>
  </si>
  <si>
    <t xml:space="preserve">A Brief History of Australian Al-Anon and Alateen </t>
  </si>
  <si>
    <t>X-14</t>
  </si>
  <si>
    <t>Al-Anon and Counselling</t>
  </si>
  <si>
    <t>R-51</t>
  </si>
  <si>
    <r>
      <t xml:space="preserve">Alateen </t>
    </r>
    <r>
      <rPr>
        <i/>
        <sz val="8"/>
        <color indexed="8"/>
        <rFont val="Arial"/>
        <family val="2"/>
      </rPr>
      <t>(table card)</t>
    </r>
  </si>
  <si>
    <t>X-15</t>
  </si>
  <si>
    <t>The Open Fold—Adult Children of Alcoholics</t>
  </si>
  <si>
    <t>R-55</t>
  </si>
  <si>
    <r>
      <t xml:space="preserve">Al-Anon Declaration </t>
    </r>
    <r>
      <rPr>
        <i/>
        <sz val="8"/>
        <color indexed="8"/>
        <rFont val="Arial"/>
        <family val="2"/>
      </rPr>
      <t>(table card)</t>
    </r>
  </si>
  <si>
    <t>X-16</t>
  </si>
  <si>
    <t>Have You Tried Al-Anon, Doctor?</t>
  </si>
  <si>
    <t>R-57</t>
  </si>
  <si>
    <t xml:space="preserve">Seventh Tradition </t>
  </si>
  <si>
    <t>X-21</t>
  </si>
  <si>
    <t>Living With a Time Bomb</t>
  </si>
  <si>
    <t>R-63</t>
  </si>
  <si>
    <r>
      <t xml:space="preserve">Keep The Focus on Al-Anon </t>
    </r>
    <r>
      <rPr>
        <i/>
        <sz val="8"/>
        <color indexed="8"/>
        <rFont val="Arial"/>
        <family val="2"/>
      </rPr>
      <t>(table card)</t>
    </r>
  </si>
  <si>
    <t>X-24</t>
  </si>
  <si>
    <t>Domestic Violence</t>
  </si>
  <si>
    <t>R-64</t>
  </si>
  <si>
    <t xml:space="preserve">Information for the Newcomer </t>
  </si>
  <si>
    <t>S-4</t>
  </si>
  <si>
    <t>Light for the Journey</t>
  </si>
  <si>
    <t>R-65</t>
  </si>
  <si>
    <r>
      <t xml:space="preserve">Questionnaire Al-Anon Step 4 </t>
    </r>
    <r>
      <rPr>
        <i/>
        <sz val="7.5"/>
        <color indexed="8"/>
        <rFont val="Arial"/>
        <family val="2"/>
      </rPr>
      <t>(sheet)</t>
    </r>
    <r>
      <rPr>
        <sz val="7.5"/>
        <color indexed="8"/>
        <rFont val="Arial"/>
        <family val="2"/>
      </rPr>
      <t xml:space="preserve"> </t>
    </r>
  </si>
  <si>
    <t>S-5</t>
  </si>
  <si>
    <r>
      <t>10th Step Alateen</t>
    </r>
    <r>
      <rPr>
        <i/>
        <sz val="8"/>
        <color indexed="8"/>
        <rFont val="Arial"/>
        <family val="2"/>
      </rPr>
      <t xml:space="preserve"> (sheet)</t>
    </r>
    <r>
      <rPr>
        <sz val="8"/>
        <color indexed="8"/>
        <rFont val="Arial"/>
        <family val="2"/>
      </rPr>
      <t xml:space="preserve"> </t>
    </r>
  </si>
  <si>
    <t>S-6</t>
  </si>
  <si>
    <t>Column 4 Total =</t>
  </si>
  <si>
    <r>
      <t xml:space="preserve">Anonymity </t>
    </r>
    <r>
      <rPr>
        <i/>
        <sz val="8"/>
        <color indexed="8"/>
        <rFont val="Arial"/>
        <family val="2"/>
      </rPr>
      <t>(table card)</t>
    </r>
  </si>
  <si>
    <t>S-9</t>
  </si>
  <si>
    <t>Are You Troubled by Someone’s Drinking?</t>
  </si>
  <si>
    <t>S-17</t>
  </si>
  <si>
    <r>
      <rPr>
        <b/>
        <sz val="9"/>
        <color theme="1"/>
        <rFont val="Arial"/>
        <family val="2"/>
      </rPr>
      <t xml:space="preserve">Order Tally </t>
    </r>
    <r>
      <rPr>
        <sz val="9"/>
        <color theme="1"/>
        <rFont val="Arial"/>
        <family val="2"/>
      </rPr>
      <t>is automatically calculated below</t>
    </r>
    <r>
      <rPr>
        <i/>
        <sz val="9"/>
        <color theme="1"/>
        <rFont val="Arial"/>
        <family val="2"/>
      </rPr>
      <t xml:space="preserve">
please </t>
    </r>
    <r>
      <rPr>
        <b/>
        <i/>
        <sz val="9"/>
        <color theme="1"/>
        <rFont val="Arial"/>
        <family val="2"/>
      </rPr>
      <t>add</t>
    </r>
    <r>
      <rPr>
        <i/>
        <sz val="9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Postage</t>
    </r>
    <r>
      <rPr>
        <i/>
        <sz val="9"/>
        <color theme="1"/>
        <rFont val="Arial"/>
        <family val="2"/>
      </rPr>
      <t xml:space="preserve"> (and deduct any </t>
    </r>
    <r>
      <rPr>
        <b/>
        <i/>
        <sz val="9"/>
        <color theme="1"/>
        <rFont val="Arial"/>
        <family val="2"/>
      </rPr>
      <t>Credit Note</t>
    </r>
    <r>
      <rPr>
        <i/>
        <sz val="9"/>
        <color theme="1"/>
        <rFont val="Arial"/>
        <family val="2"/>
      </rPr>
      <t xml:space="preserve"> you hold)</t>
    </r>
  </si>
  <si>
    <t xml:space="preserve">Detachment </t>
  </si>
  <si>
    <t>S-19</t>
  </si>
  <si>
    <t xml:space="preserve">Has Your Life Been Affected by....? Alateen
is for You! </t>
  </si>
  <si>
    <t>S-20</t>
  </si>
  <si>
    <t xml:space="preserve">Did You Grow Up with a Prob. Drinker? </t>
  </si>
  <si>
    <t>S-25</t>
  </si>
  <si>
    <t xml:space="preserve">Alateen Sponsorship—Is It for You? </t>
  </si>
  <si>
    <t>S-27</t>
  </si>
  <si>
    <t xml:space="preserve">Column 1 Total </t>
    <phoneticPr fontId="6" type="noConversion"/>
  </si>
  <si>
    <t>$</t>
    <phoneticPr fontId="6" type="noConversion"/>
  </si>
  <si>
    <t xml:space="preserve">Links of Service </t>
  </si>
  <si>
    <t>S-28</t>
  </si>
  <si>
    <r>
      <t xml:space="preserve">Attracting and Cooperating: </t>
    </r>
    <r>
      <rPr>
        <i/>
        <sz val="8"/>
        <color theme="1"/>
        <rFont val="Arial"/>
        <family val="2"/>
      </rPr>
      <t>A Guide for Members in Public Outreach Service</t>
    </r>
    <r>
      <rPr>
        <sz val="8"/>
        <color theme="1"/>
        <rFont val="Arial"/>
        <family val="2"/>
      </rPr>
      <t xml:space="preserve"> </t>
    </r>
  </si>
  <si>
    <t>S-40</t>
  </si>
  <si>
    <t>Column 2 Total</t>
    <phoneticPr fontId="6" type="noConversion"/>
  </si>
  <si>
    <t xml:space="preserve">Joy of Service </t>
  </si>
  <si>
    <t>S-57</t>
  </si>
  <si>
    <t xml:space="preserve">Information for Educators  </t>
  </si>
  <si>
    <t>S-64</t>
  </si>
  <si>
    <t>Column 3 Total</t>
    <phoneticPr fontId="6" type="noConversion"/>
  </si>
  <si>
    <t xml:space="preserve">Alcoholics, Families, Judicial System </t>
  </si>
  <si>
    <t>S-65</t>
  </si>
  <si>
    <t>Loving Interchange to Resolve Conflict</t>
  </si>
  <si>
    <t>S-71</t>
  </si>
  <si>
    <t>Column 4 Total</t>
    <phoneticPr fontId="6" type="noConversion"/>
  </si>
  <si>
    <t>Conflict Resolution Using Our Twelve Traditions</t>
  </si>
  <si>
    <t>S-72</t>
  </si>
  <si>
    <t>Talk to Each Other, Resolving Conflicts</t>
  </si>
  <si>
    <t>S-73</t>
  </si>
  <si>
    <t>SUB-TOTAL</t>
    <phoneticPr fontId="6" type="noConversion"/>
  </si>
  <si>
    <t>Conflict Resolution Kit (S-71, S-72, S-73)</t>
  </si>
  <si>
    <t>K-17</t>
  </si>
  <si>
    <t>Credit Note Amount</t>
  </si>
  <si>
    <t>$</t>
  </si>
  <si>
    <t>POSTERS</t>
  </si>
  <si>
    <r>
      <t xml:space="preserve">Woman </t>
    </r>
    <r>
      <rPr>
        <i/>
        <sz val="8"/>
        <color indexed="8"/>
        <rFont val="Arial"/>
        <family val="2"/>
      </rPr>
      <t>(140 x 180mm poster)</t>
    </r>
    <r>
      <rPr>
        <sz val="8"/>
        <color indexed="8"/>
        <rFont val="Arial"/>
        <family val="2"/>
      </rPr>
      <t xml:space="preserve"> </t>
    </r>
  </si>
  <si>
    <t>M-22</t>
  </si>
  <si>
    <t>Add Postage</t>
  </si>
  <si>
    <r>
      <t>Alcoholism Can Tear a Family Apart</t>
    </r>
    <r>
      <rPr>
        <i/>
        <sz val="8"/>
        <color indexed="8"/>
        <rFont val="Arial"/>
        <family val="2"/>
      </rPr>
      <t xml:space="preserve"> A5</t>
    </r>
  </si>
  <si>
    <t>M-34</t>
  </si>
  <si>
    <t xml:space="preserve">  See below for Postage Charges</t>
  </si>
  <si>
    <t>You Don’t Have to Drink to Suffer  A5</t>
  </si>
  <si>
    <t>M-36</t>
  </si>
  <si>
    <t xml:space="preserve">GRAND TOTAL </t>
  </si>
  <si>
    <r>
      <t>Alcoholism Shatters Lives</t>
    </r>
    <r>
      <rPr>
        <i/>
        <sz val="8"/>
        <color indexed="8"/>
        <rFont val="Arial"/>
        <family val="2"/>
      </rPr>
      <t xml:space="preserve"> A5</t>
    </r>
  </si>
  <si>
    <t>MX-1</t>
  </si>
  <si>
    <r>
      <t xml:space="preserve">Alateen </t>
    </r>
    <r>
      <rPr>
        <i/>
        <sz val="8"/>
        <color indexed="8"/>
        <rFont val="Arial"/>
        <family val="2"/>
      </rPr>
      <t xml:space="preserve">(A4) </t>
    </r>
  </si>
  <si>
    <t>MX-2</t>
  </si>
  <si>
    <r>
      <t xml:space="preserve">    Please</t>
    </r>
    <r>
      <rPr>
        <sz val="9"/>
        <color rgb="FF000000"/>
        <rFont val="Arial"/>
        <family val="2"/>
      </rPr>
      <t xml:space="preserve"> refer to all </t>
    </r>
    <r>
      <rPr>
        <b/>
        <i/>
        <sz val="9"/>
        <color rgb="FF000000"/>
        <rFont val="Arial"/>
        <family val="2"/>
      </rPr>
      <t>Instructions</t>
    </r>
    <r>
      <rPr>
        <sz val="9"/>
        <color rgb="FF000000"/>
        <rFont val="Arial"/>
        <family val="2"/>
      </rPr>
      <t>, listed below</t>
    </r>
  </si>
  <si>
    <t>Weeping Woman (A4)</t>
  </si>
  <si>
    <t>MX-3</t>
  </si>
  <si>
    <r>
      <rPr>
        <b/>
        <sz val="9"/>
        <color theme="1"/>
        <rFont val="Arial"/>
        <family val="2"/>
      </rPr>
      <t>Please</t>
    </r>
    <r>
      <rPr>
        <sz val="9"/>
        <color theme="1"/>
        <rFont val="Arial"/>
        <family val="2"/>
      </rPr>
      <t xml:space="preserve"> type in the following delivery details:</t>
    </r>
  </si>
  <si>
    <r>
      <rPr>
        <sz val="8"/>
        <color rgb="FF000000"/>
        <rFont val="Arial"/>
        <family val="2"/>
      </rPr>
      <t xml:space="preserve">  </t>
    </r>
    <r>
      <rPr>
        <i/>
        <sz val="8"/>
        <color rgb="FF000000"/>
        <rFont val="Arial"/>
        <family val="2"/>
      </rPr>
      <t xml:space="preserve">Ordered by </t>
    </r>
    <r>
      <rPr>
        <b/>
        <i/>
        <sz val="8"/>
        <color indexed="8"/>
        <rFont val="Arial"/>
        <family val="2"/>
      </rPr>
      <t xml:space="preserve">NAME:  </t>
    </r>
  </si>
  <si>
    <t>CATALOGUE</t>
  </si>
  <si>
    <r>
      <rPr>
        <sz val="8"/>
        <color rgb="FF000000"/>
        <rFont val="Arial"/>
        <family val="2"/>
      </rPr>
      <t xml:space="preserve">  </t>
    </r>
    <r>
      <rPr>
        <i/>
        <sz val="8"/>
        <color rgb="FF000000"/>
        <rFont val="Arial"/>
        <family val="2"/>
      </rPr>
      <t xml:space="preserve">Send to </t>
    </r>
    <r>
      <rPr>
        <b/>
        <i/>
        <sz val="8"/>
        <color indexed="8"/>
        <rFont val="Arial"/>
        <family val="2"/>
      </rPr>
      <t>ADDRESS:</t>
    </r>
    <r>
      <rPr>
        <sz val="8"/>
        <color indexed="8"/>
        <rFont val="Arial"/>
        <family val="2"/>
      </rPr>
      <t xml:space="preserve">   </t>
    </r>
  </si>
  <si>
    <t>Catalogue of CAL</t>
  </si>
  <si>
    <t>X-97</t>
  </si>
  <si>
    <r>
      <rPr>
        <sz val="8"/>
        <color rgb="FF000000"/>
        <rFont val="Arial"/>
        <family val="2"/>
      </rPr>
      <t xml:space="preserve">  </t>
    </r>
    <r>
      <rPr>
        <i/>
        <sz val="8"/>
        <color rgb="FF000000"/>
        <rFont val="Arial"/>
        <family val="2"/>
      </rPr>
      <t xml:space="preserve">Contact </t>
    </r>
    <r>
      <rPr>
        <b/>
        <i/>
        <sz val="8"/>
        <color rgb="FF000000"/>
        <rFont val="Arial"/>
        <family val="2"/>
      </rPr>
      <t>PHONE No.:</t>
    </r>
    <r>
      <rPr>
        <sz val="8"/>
        <color indexed="8"/>
        <rFont val="Arial"/>
        <family val="2"/>
      </rPr>
      <t xml:space="preserve">  </t>
    </r>
  </si>
  <si>
    <r>
      <rPr>
        <i/>
        <sz val="8"/>
        <color rgb="FF000000"/>
        <rFont val="Arial"/>
        <family val="2"/>
      </rPr>
      <t xml:space="preserve">  Contact </t>
    </r>
    <r>
      <rPr>
        <b/>
        <i/>
        <sz val="8"/>
        <color rgb="FF000000"/>
        <rFont val="Arial"/>
        <family val="2"/>
      </rPr>
      <t>EMAIL:</t>
    </r>
    <r>
      <rPr>
        <sz val="8"/>
        <color indexed="8"/>
        <rFont val="Arial"/>
        <family val="2"/>
      </rPr>
      <t xml:space="preserve">  </t>
    </r>
  </si>
  <si>
    <t xml:space="preserve">Column 3 Total = </t>
  </si>
  <si>
    <t xml:space="preserve">  Cheques payable to:</t>
  </si>
  <si>
    <r>
      <rPr>
        <b/>
        <sz val="8"/>
        <color theme="1"/>
        <rFont val="Arial"/>
        <family val="2"/>
      </rPr>
      <t>PI Digital Audio Media</t>
    </r>
    <r>
      <rPr>
        <sz val="8"/>
        <color theme="1"/>
        <rFont val="Arial"/>
        <family val="2"/>
      </rPr>
      <t xml:space="preserve"> files are available from the Members section of the Al-Anon Australia website: </t>
    </r>
    <r>
      <rPr>
        <sz val="9"/>
        <color rgb="FF0000FF"/>
        <rFont val="Arial"/>
        <family val="2"/>
      </rPr>
      <t>https://al-anon.org.au/member-resources/</t>
    </r>
  </si>
  <si>
    <t>Al-Anon Family Groups NNSW Area Inc.</t>
  </si>
  <si>
    <r>
      <rPr>
        <b/>
        <sz val="10"/>
        <color theme="1"/>
        <rFont val="Arial"/>
        <family val="2"/>
      </rPr>
      <t>Direct Transfers</t>
    </r>
    <r>
      <rPr>
        <sz val="10"/>
        <color theme="1"/>
        <rFont val="Arial"/>
        <family val="2"/>
      </rPr>
      <t xml:space="preserve"> to Bank Westpac</t>
    </r>
    <r>
      <rPr>
        <b/>
        <sz val="10"/>
        <color theme="1"/>
        <rFont val="Arial"/>
        <family val="2"/>
      </rPr>
      <t>:</t>
    </r>
  </si>
  <si>
    <t xml:space="preserve"> BSB:              032505</t>
  </si>
  <si>
    <r>
      <rPr>
        <b/>
        <sz val="8"/>
        <color rgb="FF000000"/>
        <rFont val="Arial"/>
        <family val="2"/>
      </rPr>
      <t>Guidelines</t>
    </r>
    <r>
      <rPr>
        <sz val="8"/>
        <color indexed="8"/>
        <rFont val="Arial"/>
        <family val="2"/>
      </rPr>
      <t xml:space="preserve"> available from the Members section of our webesite (see above)</t>
    </r>
  </si>
  <si>
    <r>
      <rPr>
        <b/>
        <sz val="10"/>
        <color theme="1"/>
        <rFont val="Arial"/>
        <family val="2"/>
      </rPr>
      <t xml:space="preserve">Reference to use: </t>
    </r>
    <r>
      <rPr>
        <i/>
        <sz val="10"/>
        <color theme="1"/>
        <rFont val="Arial"/>
        <family val="2"/>
      </rPr>
      <t>"Your Group.Lit</t>
    </r>
    <r>
      <rPr>
        <sz val="10"/>
        <color theme="1"/>
        <rFont val="Arial"/>
        <family val="2"/>
      </rPr>
      <t>"</t>
    </r>
  </si>
  <si>
    <t>Account No.  174758</t>
  </si>
  <si>
    <t xml:space="preserve">Office Use Only:   </t>
  </si>
  <si>
    <r>
      <t xml:space="preserve"> </t>
    </r>
    <r>
      <rPr>
        <b/>
        <i/>
        <sz val="10"/>
        <color theme="1"/>
        <rFont val="Arial"/>
        <family val="2"/>
      </rPr>
      <t>Receipt No.:</t>
    </r>
  </si>
  <si>
    <r>
      <rPr>
        <b/>
        <sz val="8"/>
        <color rgb="FF000000"/>
        <rFont val="Arial"/>
        <family val="2"/>
      </rPr>
      <t>Magazines:</t>
    </r>
    <r>
      <rPr>
        <sz val="8"/>
        <color indexed="8"/>
        <rFont val="Arial"/>
        <family val="2"/>
      </rPr>
      <t xml:space="preserve"> Subscriptions for Austra-Link (produced by the AGSO) and
The Forum (produced by the WSO). Order via AGSO: </t>
    </r>
    <r>
      <rPr>
        <sz val="9"/>
        <color rgb="FF0000FF"/>
        <rFont val="Arial"/>
        <family val="2"/>
      </rPr>
      <t>office@al-anon.org.au</t>
    </r>
    <r>
      <rPr>
        <sz val="8"/>
        <color rgb="FF0000FF"/>
        <rFont val="Arial"/>
        <family val="2"/>
      </rPr>
      <t xml:space="preserve">
(</t>
    </r>
    <r>
      <rPr>
        <sz val="8"/>
        <color indexed="8"/>
        <rFont val="Arial"/>
        <family val="2"/>
      </rPr>
      <t>Available to order via the Al-Anon Australia website as soon as possible.)</t>
    </r>
  </si>
  <si>
    <t xml:space="preserve">   - Bank Transfer  - Cheque   - Cash</t>
  </si>
  <si>
    <t>Notes:</t>
  </si>
  <si>
    <t>Northern NSW Area Literature Order Form, Notes:</t>
  </si>
  <si>
    <r>
      <rPr>
        <b/>
        <sz val="8"/>
        <color theme="1"/>
        <rFont val="Arial"/>
        <family val="2"/>
      </rPr>
      <t>4. Using the PDF version</t>
    </r>
    <r>
      <rPr>
        <sz val="8"/>
        <color theme="1"/>
        <rFont val="Arial"/>
        <family val="2"/>
      </rPr>
      <t>, print out the form and complete, scan and email as an</t>
    </r>
  </si>
  <si>
    <r>
      <t xml:space="preserve">1. Email: </t>
    </r>
    <r>
      <rPr>
        <u/>
        <sz val="9"/>
        <color rgb="FF0000FF"/>
        <rFont val="Arial"/>
        <family val="2"/>
      </rPr>
      <t>nnswliterature@gmail.com</t>
    </r>
    <r>
      <rPr>
        <sz val="8"/>
        <color rgb="FF000000"/>
        <rFont val="Arial"/>
        <family val="2"/>
      </rPr>
      <t xml:space="preserve"> for all contact and information</t>
    </r>
  </si>
  <si>
    <t xml:space="preserve">    attachment or send by mail</t>
  </si>
  <si>
    <r>
      <t>2. Postage</t>
    </r>
    <r>
      <rPr>
        <sz val="8"/>
        <color rgb="FF000000"/>
        <rFont val="Arial"/>
        <family val="2"/>
      </rPr>
      <t>, add to your literature order.</t>
    </r>
  </si>
  <si>
    <t>$0—$49</t>
  </si>
  <si>
    <t>add</t>
  </si>
  <si>
    <r>
      <rPr>
        <b/>
        <sz val="8"/>
        <color theme="1"/>
        <rFont val="Arial"/>
        <family val="2"/>
      </rPr>
      <t>5. Confirmation</t>
    </r>
    <r>
      <rPr>
        <sz val="8"/>
        <color theme="1"/>
        <rFont val="Arial"/>
        <family val="2"/>
      </rPr>
      <t xml:space="preserve"> - wait for the Literature Coordinator to contact you to confirm</t>
    </r>
  </si>
  <si>
    <t xml:space="preserve">    If you spend…:</t>
  </si>
  <si>
    <t>$50—$99</t>
  </si>
  <si>
    <t xml:space="preserve">    availability of items and total cost of order and then pay</t>
  </si>
  <si>
    <t>$100—$199</t>
  </si>
  <si>
    <r>
      <rPr>
        <b/>
        <sz val="8"/>
        <color theme="1"/>
        <rFont val="Arial"/>
        <family val="2"/>
      </rPr>
      <t>6.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PAYMENT</t>
    </r>
    <r>
      <rPr>
        <sz val="8"/>
        <color theme="1"/>
        <rFont val="Arial"/>
        <family val="2"/>
      </rPr>
      <t xml:space="preserve"> must be received into the Area bank account before your order will be</t>
    </r>
  </si>
  <si>
    <t>over $200</t>
  </si>
  <si>
    <t xml:space="preserve">    dispatched. Only pre-orders are dispatched. Your choice of payment includes:</t>
  </si>
  <si>
    <r>
      <t xml:space="preserve">    </t>
    </r>
    <r>
      <rPr>
        <b/>
        <sz val="8"/>
        <color rgb="FF000000"/>
        <rFont val="Arial"/>
        <family val="2"/>
      </rPr>
      <t>Except</t>
    </r>
    <r>
      <rPr>
        <sz val="8"/>
        <color indexed="8"/>
        <rFont val="Arial"/>
        <family val="2"/>
      </rPr>
      <t xml:space="preserve"> for an order for one Daily Reader (B-6, B-16, B-27 or B-34), or</t>
    </r>
  </si>
  <si>
    <r>
      <t xml:space="preserve">    - bank transfer - description: </t>
    </r>
    <r>
      <rPr>
        <b/>
        <sz val="8"/>
        <color rgb="FF000000"/>
        <rFont val="Arial"/>
        <family val="2"/>
      </rPr>
      <t>Your Group.Lit</t>
    </r>
  </si>
  <si>
    <t xml:space="preserve">    pamphlets weighing less than 500 grams, postage charge is $9.15</t>
  </si>
  <si>
    <r>
      <t xml:space="preserve">    - cheque made out to </t>
    </r>
    <r>
      <rPr>
        <b/>
        <sz val="8"/>
        <color rgb="FF000000"/>
        <rFont val="Arial"/>
        <family val="2"/>
      </rPr>
      <t>Al-anon Family Groups,</t>
    </r>
    <r>
      <rPr>
        <sz val="8"/>
        <color rgb="FF000000"/>
        <rFont val="Arial"/>
        <family val="2"/>
      </rPr>
      <t xml:space="preserve"> or</t>
    </r>
    <r>
      <rPr>
        <sz val="8"/>
        <color indexed="8"/>
        <rFont val="Arial"/>
        <family val="2"/>
      </rPr>
      <t xml:space="preserve">				</t>
    </r>
  </si>
  <si>
    <r>
      <t>3. Submitting</t>
    </r>
    <r>
      <rPr>
        <sz val="8"/>
        <color rgb="FF000000"/>
        <rFont val="Arial"/>
        <family val="2"/>
      </rPr>
      <t xml:space="preserve"> your Interactiuve Literature Order. Complete this form and</t>
    </r>
  </si>
  <si>
    <r>
      <t xml:space="preserve">    If you have a </t>
    </r>
    <r>
      <rPr>
        <b/>
        <sz val="8"/>
        <color theme="1"/>
        <rFont val="Arial"/>
        <family val="2"/>
      </rPr>
      <t>Credit Note</t>
    </r>
    <r>
      <rPr>
        <sz val="8"/>
        <color theme="1"/>
        <rFont val="Arial"/>
        <family val="2"/>
      </rPr>
      <t xml:space="preserve">, enter the amount in the tally			</t>
    </r>
  </si>
  <si>
    <t xml:space="preserve">    Save As… to your computer and then email as an attachment</t>
  </si>
  <si>
    <r>
      <rPr>
        <b/>
        <sz val="7.5"/>
        <color theme="1"/>
        <rFont val="Arial"/>
        <family val="2"/>
      </rPr>
      <t xml:space="preserve">7. Free items </t>
    </r>
    <r>
      <rPr>
        <sz val="7.5"/>
        <color theme="1"/>
        <rFont val="Arial"/>
        <family val="2"/>
      </rPr>
      <t xml:space="preserve">five or less of each of the </t>
    </r>
    <r>
      <rPr>
        <i/>
        <sz val="7.5"/>
        <color theme="1"/>
        <rFont val="Arial"/>
        <family val="2"/>
      </rPr>
      <t xml:space="preserve">Free </t>
    </r>
    <r>
      <rPr>
        <sz val="7.5"/>
        <color theme="1"/>
        <rFont val="Arial"/>
        <family val="2"/>
      </rPr>
      <t>items on Columns 1 &amp; 2 can be requested.</t>
    </r>
  </si>
  <si>
    <r>
      <t xml:space="preserve">          Al-Anon Family Groups Northern New South Wales Area Inc. </t>
    </r>
    <r>
      <rPr>
        <sz val="10"/>
        <rFont val="Calibri (Body)"/>
      </rPr>
      <t xml:space="preserve"> |</t>
    </r>
    <r>
      <rPr>
        <b/>
        <sz val="10"/>
        <rFont val="Calibri (Body)"/>
      </rPr>
      <t xml:space="preserve"> ABN 27-140-508-027
</t>
    </r>
    <r>
      <rPr>
        <sz val="10"/>
        <rFont val="Calibri (Body)"/>
      </rPr>
      <t xml:space="preserve">          Attention: Literature Coordinator, nnswliterature@gmail.com</t>
    </r>
    <r>
      <rPr>
        <b/>
        <sz val="10"/>
        <rFont val="Calibri (Body)"/>
      </rPr>
      <t xml:space="preserve">
          Interactive Literature Price List &amp; Order Form ⎯ January 2025</t>
    </r>
  </si>
  <si>
    <t>P-95</t>
  </si>
  <si>
    <t>Healing Within Our Alcoholic Relationships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</si>
</sst>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  <numFmt numFmtId="166" formatCode="dd\-mmm\-yyyy"/>
    <numFmt numFmtId="167" formatCode="0_ ;[Red]\-0\ "/>
    <numFmt numFmtId="168" formatCode="[$-C09]d\ mmmm\ yyyy;@"/>
    <numFmt numFmtId="169" formatCode="0.00_);[Red]\(0.00\)"/>
  </numFmts>
  <fonts count="5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sz val="8"/>
      <name val="Verdana"/>
      <family val="2"/>
    </font>
    <font>
      <b/>
      <i/>
      <sz val="10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.25"/>
      <color indexed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7.5"/>
      <color indexed="8"/>
      <name val="Arial"/>
      <family val="2"/>
    </font>
    <font>
      <sz val="11"/>
      <color rgb="FF006100"/>
      <name val="Calibri"/>
      <family val="2"/>
      <scheme val="minor"/>
    </font>
    <font>
      <i/>
      <sz val="8"/>
      <name val="Arial"/>
      <family val="2"/>
    </font>
    <font>
      <b/>
      <sz val="8.5"/>
      <color indexed="8"/>
      <name val="Arial"/>
      <family val="2"/>
    </font>
    <font>
      <b/>
      <i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7"/>
      <name val="Arial"/>
      <family val="2"/>
    </font>
    <font>
      <i/>
      <sz val="8"/>
      <color rgb="FF000000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i/>
      <sz val="7.5"/>
      <color indexed="8"/>
      <name val="Arial"/>
      <family val="2"/>
    </font>
    <font>
      <sz val="7.5"/>
      <name val="Arial"/>
      <family val="2"/>
    </font>
    <font>
      <b/>
      <sz val="10"/>
      <name val="Calibri (Body)"/>
    </font>
    <font>
      <sz val="7"/>
      <color theme="1"/>
      <name val="Arial"/>
      <family val="2"/>
    </font>
    <font>
      <i/>
      <sz val="7"/>
      <name val="Arial"/>
      <family val="2"/>
    </font>
    <font>
      <b/>
      <i/>
      <sz val="9"/>
      <color theme="1"/>
      <name val="Arial"/>
      <family val="2"/>
    </font>
    <font>
      <sz val="10"/>
      <name val="Calibri (Body)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i/>
      <sz val="10"/>
      <name val="Calibri (Body)"/>
    </font>
    <font>
      <sz val="6.5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rgb="FF0000FF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b/>
      <i/>
      <u/>
      <sz val="9"/>
      <color indexed="8"/>
      <name val="Arial"/>
      <family val="2"/>
    </font>
    <font>
      <i/>
      <sz val="7.5"/>
      <color theme="1"/>
      <name val="Arial"/>
      <family val="2"/>
    </font>
    <font>
      <sz val="9"/>
      <color rgb="FF0000FF"/>
      <name val="Arial"/>
      <family val="2"/>
    </font>
    <font>
      <u/>
      <sz val="9"/>
      <color rgb="FF0000FF"/>
      <name val="Arial"/>
      <family val="2"/>
    </font>
    <font>
      <b/>
      <i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slantDashDot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medium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/>
      <diagonal/>
    </border>
    <border>
      <left/>
      <right style="slantDashDot">
        <color indexed="64"/>
      </right>
      <top/>
      <bottom style="double">
        <color indexed="64"/>
      </bottom>
      <diagonal/>
    </border>
    <border>
      <left/>
      <right style="slantDashDot">
        <color rgb="FF000000"/>
      </right>
      <top/>
      <bottom/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slantDashDot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slantDashDot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21" fillId="6" borderId="0" applyNumberFormat="0" applyBorder="0" applyAlignment="0" applyProtection="0"/>
  </cellStyleXfs>
  <cellXfs count="402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8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readingOrder="1"/>
      <protection locked="0"/>
    </xf>
    <xf numFmtId="8" fontId="2" fillId="4" borderId="8" xfId="0" applyNumberFormat="1" applyFont="1" applyFill="1" applyBorder="1" applyAlignment="1">
      <alignment horizontal="center" vertical="center" wrapText="1"/>
    </xf>
    <xf numFmtId="8" fontId="2" fillId="4" borderId="8" xfId="0" applyNumberFormat="1" applyFont="1" applyFill="1" applyBorder="1" applyAlignment="1">
      <alignment horizontal="left" vertical="center" wrapText="1"/>
    </xf>
    <xf numFmtId="8" fontId="3" fillId="2" borderId="3" xfId="0" applyNumberFormat="1" applyFont="1" applyFill="1" applyBorder="1" applyAlignment="1">
      <alignment horizontal="center" vertical="center" wrapText="1"/>
    </xf>
    <xf numFmtId="40" fontId="3" fillId="0" borderId="3" xfId="0" applyNumberFormat="1" applyFont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4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0" fontId="3" fillId="0" borderId="17" xfId="0" applyNumberFormat="1" applyFont="1" applyBorder="1" applyAlignment="1">
      <alignment horizontal="right" vertical="center"/>
    </xf>
    <xf numFmtId="40" fontId="3" fillId="0" borderId="36" xfId="0" applyNumberFormat="1" applyFont="1" applyBorder="1" applyAlignment="1">
      <alignment horizontal="right" vertical="center"/>
    </xf>
    <xf numFmtId="8" fontId="9" fillId="2" borderId="1" xfId="0" applyNumberFormat="1" applyFont="1" applyFill="1" applyBorder="1" applyAlignment="1">
      <alignment horizontal="center" vertical="center" wrapText="1"/>
    </xf>
    <xf numFmtId="40" fontId="9" fillId="0" borderId="1" xfId="0" applyNumberFormat="1" applyFont="1" applyBorder="1" applyAlignment="1">
      <alignment horizontal="right" vertical="center" wrapText="1"/>
    </xf>
    <xf numFmtId="40" fontId="9" fillId="2" borderId="1" xfId="0" applyNumberFormat="1" applyFont="1" applyFill="1" applyBorder="1" applyAlignment="1">
      <alignment horizontal="right" vertical="center" wrapText="1"/>
    </xf>
    <xf numFmtId="8" fontId="2" fillId="4" borderId="13" xfId="0" applyNumberFormat="1" applyFont="1" applyFill="1" applyBorder="1" applyAlignment="1">
      <alignment horizontal="left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8" fontId="2" fillId="4" borderId="16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8" fontId="3" fillId="2" borderId="13" xfId="0" applyNumberFormat="1" applyFont="1" applyFill="1" applyBorder="1" applyAlignment="1">
      <alignment horizontal="left" vertical="center" wrapText="1"/>
    </xf>
    <xf numFmtId="40" fontId="3" fillId="0" borderId="1" xfId="0" applyNumberFormat="1" applyFont="1" applyBorder="1" applyAlignment="1">
      <alignment horizontal="right" vertical="center" wrapText="1"/>
    </xf>
    <xf numFmtId="8" fontId="3" fillId="0" borderId="13" xfId="0" applyNumberFormat="1" applyFont="1" applyBorder="1" applyAlignment="1">
      <alignment horizontal="left" vertical="center" wrapText="1"/>
    </xf>
    <xf numFmtId="4" fontId="3" fillId="0" borderId="17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8" fontId="2" fillId="4" borderId="26" xfId="0" applyNumberFormat="1" applyFont="1" applyFill="1" applyBorder="1" applyAlignment="1">
      <alignment vertical="center" wrapText="1"/>
    </xf>
    <xf numFmtId="8" fontId="2" fillId="4" borderId="30" xfId="0" applyNumberFormat="1" applyFont="1" applyFill="1" applyBorder="1" applyAlignment="1">
      <alignment horizontal="center" vertical="center" wrapText="1"/>
    </xf>
    <xf numFmtId="8" fontId="2" fillId="4" borderId="30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8" fontId="3" fillId="0" borderId="1" xfId="0" applyNumberFormat="1" applyFont="1" applyBorder="1" applyAlignment="1">
      <alignment horizontal="center" vertical="center" wrapText="1" readingOrder="1"/>
    </xf>
    <xf numFmtId="4" fontId="3" fillId="0" borderId="1" xfId="0" applyNumberFormat="1" applyFont="1" applyBorder="1" applyAlignment="1">
      <alignment horizontal="right" vertical="center" wrapText="1" readingOrder="1"/>
    </xf>
    <xf numFmtId="4" fontId="3" fillId="0" borderId="17" xfId="0" applyNumberFormat="1" applyFont="1" applyBorder="1" applyAlignment="1">
      <alignment horizontal="right" vertical="center" wrapText="1" readingOrder="1"/>
    </xf>
    <xf numFmtId="8" fontId="3" fillId="0" borderId="3" xfId="0" applyNumberFormat="1" applyFont="1" applyBorder="1" applyAlignment="1">
      <alignment horizontal="center" vertical="center" wrapText="1"/>
    </xf>
    <xf numFmtId="40" fontId="3" fillId="0" borderId="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13" xfId="0" applyFont="1" applyBorder="1"/>
    <xf numFmtId="0" fontId="15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wrapText="1"/>
    </xf>
    <xf numFmtId="4" fontId="15" fillId="0" borderId="12" xfId="0" applyNumberFormat="1" applyFont="1" applyBorder="1"/>
    <xf numFmtId="8" fontId="6" fillId="0" borderId="11" xfId="0" applyNumberFormat="1" applyFont="1" applyBorder="1" applyAlignment="1">
      <alignment horizontal="right" wrapText="1"/>
    </xf>
    <xf numFmtId="8" fontId="6" fillId="0" borderId="0" xfId="0" applyNumberFormat="1" applyFont="1" applyAlignment="1">
      <alignment horizontal="right" wrapText="1"/>
    </xf>
    <xf numFmtId="8" fontId="2" fillId="7" borderId="30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2" fontId="15" fillId="0" borderId="1" xfId="0" applyNumberFormat="1" applyFont="1" applyBorder="1" applyProtection="1">
      <protection locked="0"/>
    </xf>
    <xf numFmtId="0" fontId="6" fillId="0" borderId="11" xfId="0" applyFont="1" applyBorder="1" applyAlignment="1">
      <alignment wrapText="1"/>
    </xf>
    <xf numFmtId="0" fontId="0" fillId="0" borderId="1" xfId="0" applyBorder="1"/>
    <xf numFmtId="0" fontId="0" fillId="0" borderId="12" xfId="0" applyBorder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9" fillId="0" borderId="1" xfId="0" applyFont="1" applyBorder="1" applyAlignment="1">
      <alignment horizontal="center" vertical="center"/>
    </xf>
    <xf numFmtId="0" fontId="0" fillId="0" borderId="46" xfId="0" applyBorder="1"/>
    <xf numFmtId="0" fontId="3" fillId="0" borderId="40" xfId="0" applyFont="1" applyBorder="1" applyAlignment="1">
      <alignment horizontal="right" vertical="center" wrapText="1"/>
    </xf>
    <xf numFmtId="0" fontId="15" fillId="0" borderId="0" xfId="0" applyFont="1" applyProtection="1">
      <protection locked="0"/>
    </xf>
    <xf numFmtId="8" fontId="32" fillId="2" borderId="1" xfId="0" applyNumberFormat="1" applyFont="1" applyFill="1" applyBorder="1" applyAlignment="1">
      <alignment horizontal="center" vertical="center" wrapText="1"/>
    </xf>
    <xf numFmtId="8" fontId="2" fillId="4" borderId="44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5" fillId="0" borderId="1" xfId="0" applyFont="1" applyBorder="1"/>
    <xf numFmtId="0" fontId="0" fillId="0" borderId="13" xfId="0" applyBorder="1"/>
    <xf numFmtId="0" fontId="15" fillId="0" borderId="37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8" fontId="9" fillId="0" borderId="13" xfId="0" applyNumberFormat="1" applyFont="1" applyBorder="1" applyAlignment="1">
      <alignment horizontal="left" vertical="center"/>
    </xf>
    <xf numFmtId="8" fontId="9" fillId="2" borderId="13" xfId="0" applyNumberFormat="1" applyFont="1" applyFill="1" applyBorder="1" applyAlignment="1">
      <alignment horizontal="left" vertical="center"/>
    </xf>
    <xf numFmtId="8" fontId="3" fillId="0" borderId="13" xfId="0" applyNumberFormat="1" applyFont="1" applyBorder="1" applyAlignment="1">
      <alignment horizontal="left" vertical="center"/>
    </xf>
    <xf numFmtId="8" fontId="3" fillId="2" borderId="13" xfId="0" applyNumberFormat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15" fillId="0" borderId="13" xfId="0" applyFont="1" applyBorder="1" applyAlignment="1" applyProtection="1">
      <alignment wrapText="1"/>
      <protection locked="0"/>
    </xf>
    <xf numFmtId="8" fontId="32" fillId="0" borderId="13" xfId="0" applyNumberFormat="1" applyFont="1" applyBorder="1" applyAlignment="1">
      <alignment horizontal="left" vertical="center"/>
    </xf>
    <xf numFmtId="8" fontId="32" fillId="2" borderId="13" xfId="0" applyNumberFormat="1" applyFont="1" applyFill="1" applyBorder="1" applyAlignment="1">
      <alignment horizontal="left" vertical="center"/>
    </xf>
    <xf numFmtId="8" fontId="20" fillId="0" borderId="13" xfId="0" applyNumberFormat="1" applyFont="1" applyBorder="1" applyAlignment="1">
      <alignment horizontal="left" vertical="center"/>
    </xf>
    <xf numFmtId="8" fontId="3" fillId="5" borderId="16" xfId="0" applyNumberFormat="1" applyFont="1" applyFill="1" applyBorder="1" applyAlignment="1">
      <alignment horizontal="left" vertical="center"/>
    </xf>
    <xf numFmtId="8" fontId="9" fillId="5" borderId="13" xfId="0" applyNumberFormat="1" applyFont="1" applyFill="1" applyBorder="1" applyAlignment="1">
      <alignment horizontal="left" vertical="center"/>
    </xf>
    <xf numFmtId="8" fontId="3" fillId="2" borderId="13" xfId="0" applyNumberFormat="1" applyFont="1" applyFill="1" applyBorder="1" applyAlignment="1">
      <alignment vertical="center"/>
    </xf>
    <xf numFmtId="8" fontId="3" fillId="0" borderId="43" xfId="0" applyNumberFormat="1" applyFont="1" applyBorder="1" applyAlignment="1">
      <alignment horizontal="left" vertical="center"/>
    </xf>
    <xf numFmtId="8" fontId="3" fillId="0" borderId="4" xfId="0" applyNumberFormat="1" applyFont="1" applyBorder="1" applyAlignment="1">
      <alignment horizontal="left" vertical="center"/>
    </xf>
    <xf numFmtId="8" fontId="3" fillId="0" borderId="4" xfId="0" applyNumberFormat="1" applyFont="1" applyBorder="1" applyAlignment="1" applyProtection="1">
      <alignment horizontal="left" vertical="center"/>
      <protection locked="0"/>
    </xf>
    <xf numFmtId="8" fontId="6" fillId="0" borderId="11" xfId="0" applyNumberFormat="1" applyFont="1" applyBorder="1" applyAlignment="1">
      <alignment horizontal="right" vertical="center" wrapText="1"/>
    </xf>
    <xf numFmtId="49" fontId="28" fillId="0" borderId="0" xfId="0" applyNumberFormat="1" applyFont="1" applyAlignment="1">
      <alignment horizontal="right" vertical="center"/>
    </xf>
    <xf numFmtId="0" fontId="0" fillId="0" borderId="13" xfId="0" applyBorder="1" applyProtection="1">
      <protection locked="0"/>
    </xf>
    <xf numFmtId="8" fontId="15" fillId="0" borderId="13" xfId="2" applyNumberFormat="1" applyFont="1" applyFill="1" applyBorder="1" applyAlignment="1" applyProtection="1">
      <alignment horizontal="left" vertical="center" wrapText="1"/>
    </xf>
    <xf numFmtId="8" fontId="15" fillId="0" borderId="1" xfId="2" applyNumberFormat="1" applyFont="1" applyFill="1" applyBorder="1" applyAlignment="1" applyProtection="1">
      <alignment horizontal="center" vertical="center" wrapText="1"/>
    </xf>
    <xf numFmtId="0" fontId="15" fillId="0" borderId="13" xfId="0" applyFont="1" applyBorder="1" applyAlignment="1">
      <alignment vertical="center"/>
    </xf>
    <xf numFmtId="8" fontId="3" fillId="0" borderId="13" xfId="0" applyNumberFormat="1" applyFont="1" applyBorder="1" applyAlignment="1">
      <alignment horizontal="left" vertical="center" readingOrder="1"/>
    </xf>
    <xf numFmtId="4" fontId="3" fillId="0" borderId="12" xfId="0" applyNumberFormat="1" applyFont="1" applyBorder="1" applyAlignment="1">
      <alignment horizontal="right" vertical="center" wrapText="1"/>
    </xf>
    <xf numFmtId="0" fontId="0" fillId="0" borderId="50" xfId="0" applyBorder="1"/>
    <xf numFmtId="8" fontId="37" fillId="0" borderId="45" xfId="0" applyNumberFormat="1" applyFont="1" applyBorder="1" applyAlignment="1">
      <alignment vertical="center"/>
    </xf>
    <xf numFmtId="8" fontId="37" fillId="5" borderId="45" xfId="0" applyNumberFormat="1" applyFont="1" applyFill="1" applyBorder="1" applyAlignment="1">
      <alignment vertical="center"/>
    </xf>
    <xf numFmtId="8" fontId="3" fillId="5" borderId="1" xfId="0" applyNumberFormat="1" applyFont="1" applyFill="1" applyBorder="1" applyAlignment="1">
      <alignment horizontal="center" vertical="center" wrapText="1"/>
    </xf>
    <xf numFmtId="40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/>
      <protection locked="0"/>
    </xf>
    <xf numFmtId="40" fontId="3" fillId="5" borderId="17" xfId="0" applyNumberFormat="1" applyFont="1" applyFill="1" applyBorder="1" applyAlignment="1">
      <alignment horizontal="right" vertical="center"/>
    </xf>
    <xf numFmtId="8" fontId="3" fillId="5" borderId="13" xfId="0" applyNumberFormat="1" applyFont="1" applyFill="1" applyBorder="1" applyAlignment="1">
      <alignment horizontal="left" vertical="center"/>
    </xf>
    <xf numFmtId="40" fontId="3" fillId="5" borderId="1" xfId="0" applyNumberFormat="1" applyFont="1" applyFill="1" applyBorder="1" applyAlignment="1">
      <alignment horizontal="right" vertical="center" wrapText="1"/>
    </xf>
    <xf numFmtId="4" fontId="3" fillId="5" borderId="17" xfId="0" applyNumberFormat="1" applyFont="1" applyFill="1" applyBorder="1" applyAlignment="1">
      <alignment horizontal="right" vertical="center"/>
    </xf>
    <xf numFmtId="0" fontId="0" fillId="5" borderId="0" xfId="0" applyFill="1" applyProtection="1">
      <protection locked="0"/>
    </xf>
    <xf numFmtId="8" fontId="4" fillId="0" borderId="13" xfId="0" applyNumberFormat="1" applyFont="1" applyBorder="1" applyAlignment="1">
      <alignment horizontal="left" vertical="center"/>
    </xf>
    <xf numFmtId="40" fontId="15" fillId="0" borderId="1" xfId="0" applyNumberFormat="1" applyFont="1" applyBorder="1" applyAlignment="1">
      <alignment horizontal="center" vertical="center" wrapText="1"/>
    </xf>
    <xf numFmtId="40" fontId="15" fillId="0" borderId="17" xfId="0" applyNumberFormat="1" applyFont="1" applyBorder="1" applyAlignment="1">
      <alignment horizontal="right" vertical="center"/>
    </xf>
    <xf numFmtId="0" fontId="47" fillId="0" borderId="13" xfId="0" applyFont="1" applyBorder="1"/>
    <xf numFmtId="0" fontId="47" fillId="0" borderId="2" xfId="0" applyFont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 wrapText="1"/>
    </xf>
    <xf numFmtId="8" fontId="9" fillId="0" borderId="45" xfId="0" applyNumberFormat="1" applyFont="1" applyBorder="1" applyAlignment="1">
      <alignment vertical="center"/>
    </xf>
    <xf numFmtId="8" fontId="9" fillId="0" borderId="45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 wrapText="1"/>
    </xf>
    <xf numFmtId="165" fontId="11" fillId="0" borderId="12" xfId="0" applyNumberFormat="1" applyFont="1" applyBorder="1" applyAlignment="1">
      <alignment horizontal="right" vertical="center" wrapText="1"/>
    </xf>
    <xf numFmtId="8" fontId="3" fillId="0" borderId="16" xfId="0" applyNumberFormat="1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right" vertical="center" wrapText="1"/>
    </xf>
    <xf numFmtId="8" fontId="4" fillId="0" borderId="13" xfId="0" applyNumberFormat="1" applyFont="1" applyBorder="1" applyAlignment="1">
      <alignment horizontal="left" vertical="center" wrapText="1"/>
    </xf>
    <xf numFmtId="40" fontId="3" fillId="0" borderId="12" xfId="0" applyNumberFormat="1" applyFont="1" applyBorder="1" applyAlignment="1">
      <alignment horizontal="right" vertical="center"/>
    </xf>
    <xf numFmtId="8" fontId="9" fillId="0" borderId="3" xfId="0" applyNumberFormat="1" applyFont="1" applyBorder="1" applyAlignment="1">
      <alignment horizontal="center" vertical="center" wrapText="1"/>
    </xf>
    <xf numFmtId="40" fontId="9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 applyProtection="1">
      <alignment horizontal="center" vertical="center"/>
      <protection locked="0"/>
    </xf>
    <xf numFmtId="8" fontId="9" fillId="0" borderId="13" xfId="0" applyNumberFormat="1" applyFont="1" applyBorder="1" applyAlignment="1">
      <alignment vertical="center" wrapText="1"/>
    </xf>
    <xf numFmtId="8" fontId="9" fillId="0" borderId="14" xfId="0" applyNumberFormat="1" applyFont="1" applyBorder="1" applyAlignment="1">
      <alignment horizontal="left" vertical="center" wrapText="1"/>
    </xf>
    <xf numFmtId="8" fontId="9" fillId="0" borderId="13" xfId="0" applyNumberFormat="1" applyFont="1" applyBorder="1" applyAlignment="1">
      <alignment horizontal="left" vertical="center" wrapText="1"/>
    </xf>
    <xf numFmtId="8" fontId="3" fillId="0" borderId="13" xfId="0" applyNumberFormat="1" applyFont="1" applyBorder="1" applyAlignment="1">
      <alignment vertical="center"/>
    </xf>
    <xf numFmtId="0" fontId="46" fillId="0" borderId="13" xfId="0" applyFont="1" applyBorder="1" applyAlignment="1" applyProtection="1">
      <alignment horizontal="left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>
      <alignment horizontal="left" vertical="center" readingOrder="1"/>
    </xf>
    <xf numFmtId="0" fontId="15" fillId="0" borderId="1" xfId="0" applyFont="1" applyBorder="1" applyAlignment="1">
      <alignment horizontal="center" vertical="center" readingOrder="1"/>
    </xf>
    <xf numFmtId="2" fontId="15" fillId="0" borderId="1" xfId="0" applyNumberFormat="1" applyFont="1" applyBorder="1" applyAlignment="1">
      <alignment horizontal="right" vertical="center" readingOrder="1"/>
    </xf>
    <xf numFmtId="0" fontId="25" fillId="0" borderId="1" xfId="0" applyFont="1" applyBorder="1" applyAlignment="1" applyProtection="1">
      <alignment horizontal="center" vertical="center" readingOrder="1"/>
      <protection locked="0"/>
    </xf>
    <xf numFmtId="2" fontId="15" fillId="0" borderId="12" xfId="0" applyNumberFormat="1" applyFont="1" applyBorder="1" applyAlignment="1">
      <alignment horizontal="right" vertical="center" readingOrder="1"/>
    </xf>
    <xf numFmtId="8" fontId="34" fillId="0" borderId="11" xfId="0" applyNumberFormat="1" applyFont="1" applyBorder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wrapText="1"/>
    </xf>
    <xf numFmtId="8" fontId="15" fillId="0" borderId="13" xfId="0" applyNumberFormat="1" applyFont="1" applyBorder="1" applyAlignment="1">
      <alignment horizontal="left" vertical="center" wrapText="1"/>
    </xf>
    <xf numFmtId="8" fontId="15" fillId="0" borderId="5" xfId="0" applyNumberFormat="1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right" vertical="center"/>
    </xf>
    <xf numFmtId="8" fontId="31" fillId="0" borderId="11" xfId="0" applyNumberFormat="1" applyFont="1" applyBorder="1" applyAlignment="1">
      <alignment horizontal="right" wrapText="1"/>
    </xf>
    <xf numFmtId="0" fontId="3" fillId="0" borderId="13" xfId="0" applyFont="1" applyBorder="1" applyAlignment="1">
      <alignment horizontal="left" vertical="center" wrapText="1"/>
    </xf>
    <xf numFmtId="8" fontId="6" fillId="0" borderId="0" xfId="0" applyNumberFormat="1" applyFont="1" applyAlignment="1">
      <alignment vertical="center" wrapText="1"/>
    </xf>
    <xf numFmtId="8" fontId="31" fillId="0" borderId="11" xfId="0" applyNumberFormat="1" applyFont="1" applyBorder="1" applyAlignment="1">
      <alignment horizontal="right" vertical="center" wrapText="1"/>
    </xf>
    <xf numFmtId="8" fontId="6" fillId="0" borderId="0" xfId="0" applyNumberFormat="1" applyFont="1" applyAlignment="1">
      <alignment horizontal="right" vertical="center" wrapText="1"/>
    </xf>
    <xf numFmtId="8" fontId="3" fillId="0" borderId="33" xfId="0" applyNumberFormat="1" applyFont="1" applyBorder="1" applyAlignment="1">
      <alignment horizontal="left" vertical="center"/>
    </xf>
    <xf numFmtId="8" fontId="3" fillId="0" borderId="34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right" vertical="center" wrapText="1"/>
    </xf>
    <xf numFmtId="0" fontId="3" fillId="0" borderId="34" xfId="0" applyFont="1" applyBorder="1" applyAlignment="1" applyProtection="1">
      <alignment horizontal="center" vertical="center"/>
      <protection locked="0"/>
    </xf>
    <xf numFmtId="4" fontId="3" fillId="0" borderId="35" xfId="0" applyNumberFormat="1" applyFont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0" fontId="0" fillId="0" borderId="46" xfId="0" applyBorder="1" applyProtection="1">
      <protection locked="0"/>
    </xf>
    <xf numFmtId="165" fontId="2" fillId="4" borderId="26" xfId="0" applyNumberFormat="1" applyFont="1" applyFill="1" applyBorder="1" applyAlignment="1">
      <alignment vertic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8" fontId="9" fillId="0" borderId="16" xfId="0" applyNumberFormat="1" applyFont="1" applyBorder="1" applyAlignment="1">
      <alignment horizontal="left" vertical="center"/>
    </xf>
    <xf numFmtId="8" fontId="2" fillId="7" borderId="8" xfId="0" applyNumberFormat="1" applyFont="1" applyFill="1" applyBorder="1" applyAlignment="1">
      <alignment horizontal="center" vertical="center" wrapText="1"/>
    </xf>
    <xf numFmtId="8" fontId="2" fillId="7" borderId="13" xfId="0" applyNumberFormat="1" applyFont="1" applyFill="1" applyBorder="1" applyAlignment="1">
      <alignment horizontal="right" vertical="center" wrapText="1"/>
    </xf>
    <xf numFmtId="0" fontId="15" fillId="0" borderId="45" xfId="0" applyFont="1" applyBorder="1" applyAlignment="1" applyProtection="1">
      <alignment vertical="center"/>
      <protection locked="0"/>
    </xf>
    <xf numFmtId="0" fontId="3" fillId="0" borderId="15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19" fillId="0" borderId="11" xfId="0" applyFont="1" applyBorder="1" applyAlignment="1" applyProtection="1">
      <alignment horizontal="left" vertical="center"/>
      <protection locked="0"/>
    </xf>
    <xf numFmtId="0" fontId="28" fillId="4" borderId="66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 applyProtection="1">
      <alignment horizontal="left" vertical="center"/>
      <protection locked="0"/>
    </xf>
    <xf numFmtId="0" fontId="16" fillId="0" borderId="11" xfId="0" applyFont="1" applyBorder="1" applyAlignment="1">
      <alignment horizontal="right" vertical="top"/>
    </xf>
    <xf numFmtId="8" fontId="3" fillId="0" borderId="2" xfId="0" applyNumberFormat="1" applyFont="1" applyBorder="1" applyAlignment="1" applyProtection="1">
      <alignment horizontal="center" vertical="center" wrapText="1"/>
      <protection locked="0"/>
    </xf>
    <xf numFmtId="40" fontId="3" fillId="0" borderId="69" xfId="0" applyNumberFormat="1" applyFont="1" applyBorder="1" applyAlignment="1">
      <alignment horizontal="right" vertical="center" wrapText="1"/>
    </xf>
    <xf numFmtId="4" fontId="3" fillId="0" borderId="70" xfId="0" applyNumberFormat="1" applyFont="1" applyBorder="1" applyAlignment="1">
      <alignment horizontal="right" vertical="center"/>
    </xf>
    <xf numFmtId="8" fontId="2" fillId="4" borderId="18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>
      <alignment vertical="top" wrapText="1"/>
    </xf>
    <xf numFmtId="0" fontId="3" fillId="7" borderId="11" xfId="0" applyFont="1" applyFill="1" applyBorder="1" applyAlignment="1">
      <alignment vertical="center" wrapText="1"/>
    </xf>
    <xf numFmtId="164" fontId="9" fillId="7" borderId="20" xfId="0" applyNumberFormat="1" applyFont="1" applyFill="1" applyBorder="1" applyAlignment="1">
      <alignment horizontal="center" vertical="center"/>
    </xf>
    <xf numFmtId="0" fontId="27" fillId="7" borderId="11" xfId="0" applyFont="1" applyFill="1" applyBorder="1" applyAlignment="1">
      <alignment wrapText="1"/>
    </xf>
    <xf numFmtId="0" fontId="24" fillId="7" borderId="6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 wrapText="1"/>
    </xf>
    <xf numFmtId="0" fontId="19" fillId="0" borderId="44" xfId="0" applyFont="1" applyBorder="1" applyAlignment="1" applyProtection="1">
      <alignment horizontal="left" vertical="center"/>
      <protection locked="0"/>
    </xf>
    <xf numFmtId="8" fontId="10" fillId="2" borderId="1" xfId="0" applyNumberFormat="1" applyFont="1" applyFill="1" applyBorder="1" applyAlignment="1">
      <alignment horizontal="right" vertical="center" wrapText="1"/>
    </xf>
    <xf numFmtId="8" fontId="10" fillId="5" borderId="1" xfId="0" applyNumberFormat="1" applyFont="1" applyFill="1" applyBorder="1" applyAlignment="1">
      <alignment horizontal="right" vertical="center" wrapText="1"/>
    </xf>
    <xf numFmtId="0" fontId="0" fillId="0" borderId="1" xfId="0" applyBorder="1" applyProtection="1">
      <protection locked="0"/>
    </xf>
    <xf numFmtId="0" fontId="15" fillId="7" borderId="47" xfId="0" applyFont="1" applyFill="1" applyBorder="1" applyAlignment="1">
      <alignment horizontal="left"/>
    </xf>
    <xf numFmtId="0" fontId="15" fillId="7" borderId="6" xfId="0" applyFont="1" applyFill="1" applyBorder="1" applyAlignment="1">
      <alignment horizontal="left"/>
    </xf>
    <xf numFmtId="0" fontId="15" fillId="7" borderId="42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3" fillId="7" borderId="55" xfId="0" applyFont="1" applyFill="1" applyBorder="1" applyAlignment="1">
      <alignment horizontal="left" vertical="center" wrapText="1"/>
    </xf>
    <xf numFmtId="0" fontId="26" fillId="7" borderId="11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6" fillId="7" borderId="57" xfId="0" applyFont="1" applyFill="1" applyBorder="1" applyAlignment="1">
      <alignment horizontal="left" vertical="top" wrapText="1"/>
    </xf>
    <xf numFmtId="0" fontId="3" fillId="7" borderId="11" xfId="0" applyFont="1" applyFill="1" applyBorder="1" applyAlignment="1">
      <alignment horizontal="left" wrapText="1"/>
    </xf>
    <xf numFmtId="0" fontId="3" fillId="7" borderId="0" xfId="0" applyFont="1" applyFill="1" applyAlignment="1">
      <alignment horizontal="left" wrapText="1"/>
    </xf>
    <xf numFmtId="0" fontId="3" fillId="7" borderId="55" xfId="0" applyFont="1" applyFill="1" applyBorder="1" applyAlignment="1">
      <alignment horizontal="left" wrapText="1"/>
    </xf>
    <xf numFmtId="0" fontId="15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3" fillId="7" borderId="39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7" borderId="49" xfId="0" applyFont="1" applyFill="1" applyBorder="1" applyAlignment="1">
      <alignment horizontal="left" vertical="top" wrapText="1"/>
    </xf>
    <xf numFmtId="0" fontId="3" fillId="7" borderId="11" xfId="0" applyFont="1" applyFill="1" applyBorder="1" applyAlignment="1">
      <alignment horizontal="left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55" xfId="0" applyFont="1" applyFill="1" applyBorder="1" applyAlignment="1">
      <alignment horizontal="left" vertical="top" wrapText="1"/>
    </xf>
    <xf numFmtId="0" fontId="27" fillId="7" borderId="47" xfId="0" applyFont="1" applyFill="1" applyBorder="1" applyAlignment="1">
      <alignment horizontal="left" wrapText="1"/>
    </xf>
    <xf numFmtId="0" fontId="12" fillId="7" borderId="6" xfId="0" applyFont="1" applyFill="1" applyBorder="1" applyAlignment="1">
      <alignment horizontal="left" wrapText="1"/>
    </xf>
    <xf numFmtId="0" fontId="12" fillId="7" borderId="48" xfId="0" applyFont="1" applyFill="1" applyBorder="1" applyAlignment="1">
      <alignment horizontal="left" wrapText="1"/>
    </xf>
    <xf numFmtId="0" fontId="3" fillId="7" borderId="21" xfId="0" applyFont="1" applyFill="1" applyBorder="1" applyAlignment="1">
      <alignment horizontal="left" vertical="top" wrapText="1"/>
    </xf>
    <xf numFmtId="0" fontId="3" fillId="7" borderId="22" xfId="0" applyFont="1" applyFill="1" applyBorder="1" applyAlignment="1">
      <alignment horizontal="left" vertical="top" wrapText="1"/>
    </xf>
    <xf numFmtId="0" fontId="3" fillId="7" borderId="23" xfId="0" applyFont="1" applyFill="1" applyBorder="1" applyAlignment="1">
      <alignment horizontal="left" vertical="top" wrapText="1"/>
    </xf>
    <xf numFmtId="0" fontId="27" fillId="7" borderId="50" xfId="0" applyFont="1" applyFill="1" applyBorder="1" applyAlignment="1">
      <alignment horizontal="left" vertical="center" wrapText="1"/>
    </xf>
    <xf numFmtId="0" fontId="12" fillId="7" borderId="51" xfId="0" applyFont="1" applyFill="1" applyBorder="1" applyAlignment="1">
      <alignment horizontal="left" vertical="center" wrapText="1"/>
    </xf>
    <xf numFmtId="0" fontId="12" fillId="7" borderId="67" xfId="0" applyFont="1" applyFill="1" applyBorder="1" applyAlignment="1">
      <alignment horizontal="left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55" xfId="0" applyFill="1" applyBorder="1" applyAlignment="1">
      <alignment horizontal="center" vertical="center" wrapText="1"/>
    </xf>
    <xf numFmtId="49" fontId="28" fillId="7" borderId="9" xfId="0" applyNumberFormat="1" applyFont="1" applyFill="1" applyBorder="1" applyAlignment="1" applyProtection="1">
      <alignment horizontal="center" vertical="center"/>
      <protection locked="0"/>
    </xf>
    <xf numFmtId="49" fontId="28" fillId="7" borderId="10" xfId="0" applyNumberFormat="1" applyFont="1" applyFill="1" applyBorder="1" applyAlignment="1" applyProtection="1">
      <alignment horizontal="center" vertical="center"/>
      <protection locked="0"/>
    </xf>
    <xf numFmtId="49" fontId="28" fillId="7" borderId="19" xfId="0" applyNumberFormat="1" applyFont="1" applyFill="1" applyBorder="1" applyAlignment="1" applyProtection="1">
      <alignment horizontal="center" vertical="center"/>
      <protection locked="0"/>
    </xf>
    <xf numFmtId="49" fontId="28" fillId="7" borderId="11" xfId="0" applyNumberFormat="1" applyFont="1" applyFill="1" applyBorder="1" applyAlignment="1" applyProtection="1">
      <alignment horizontal="center" vertical="center"/>
      <protection locked="0"/>
    </xf>
    <xf numFmtId="49" fontId="28" fillId="7" borderId="0" xfId="0" applyNumberFormat="1" applyFont="1" applyFill="1" applyAlignment="1" applyProtection="1">
      <alignment horizontal="center" vertical="center"/>
      <protection locked="0"/>
    </xf>
    <xf numFmtId="49" fontId="28" fillId="7" borderId="20" xfId="0" applyNumberFormat="1" applyFont="1" applyFill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left"/>
      <protection locked="0"/>
    </xf>
    <xf numFmtId="0" fontId="29" fillId="0" borderId="0" xfId="0" applyFont="1" applyAlignment="1" applyProtection="1">
      <alignment horizontal="left"/>
      <protection locked="0"/>
    </xf>
    <xf numFmtId="0" fontId="29" fillId="0" borderId="55" xfId="0" applyFont="1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15" fillId="7" borderId="9" xfId="0" applyFont="1" applyFill="1" applyBorder="1" applyAlignment="1">
      <alignment horizontal="center" wrapText="1"/>
    </xf>
    <xf numFmtId="0" fontId="15" fillId="7" borderId="10" xfId="0" applyFont="1" applyFill="1" applyBorder="1" applyAlignment="1">
      <alignment horizontal="center" wrapText="1"/>
    </xf>
    <xf numFmtId="0" fontId="15" fillId="7" borderId="19" xfId="0" applyFont="1" applyFill="1" applyBorder="1" applyAlignment="1">
      <alignment horizontal="center" wrapText="1"/>
    </xf>
    <xf numFmtId="0" fontId="15" fillId="7" borderId="21" xfId="0" applyFont="1" applyFill="1" applyBorder="1" applyAlignment="1">
      <alignment horizontal="center" wrapText="1"/>
    </xf>
    <xf numFmtId="0" fontId="15" fillId="7" borderId="22" xfId="0" applyFont="1" applyFill="1" applyBorder="1" applyAlignment="1">
      <alignment horizontal="center" wrapText="1"/>
    </xf>
    <xf numFmtId="0" fontId="15" fillId="7" borderId="23" xfId="0" applyFont="1" applyFill="1" applyBorder="1" applyAlignment="1">
      <alignment horizont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0" fillId="5" borderId="53" xfId="0" applyFill="1" applyBorder="1" applyAlignment="1">
      <alignment horizontal="left"/>
    </xf>
    <xf numFmtId="0" fontId="0" fillId="5" borderId="54" xfId="0" applyFill="1" applyBorder="1" applyAlignment="1">
      <alignment horizontal="left"/>
    </xf>
    <xf numFmtId="0" fontId="15" fillId="0" borderId="53" xfId="0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2" fontId="30" fillId="0" borderId="7" xfId="0" applyNumberFormat="1" applyFont="1" applyBorder="1" applyAlignment="1">
      <alignment horizontal="center" wrapText="1"/>
    </xf>
    <xf numFmtId="2" fontId="30" fillId="0" borderId="49" xfId="0" applyNumberFormat="1" applyFont="1" applyBorder="1" applyAlignment="1">
      <alignment horizontal="center" wrapText="1"/>
    </xf>
    <xf numFmtId="8" fontId="17" fillId="7" borderId="21" xfId="0" applyNumberFormat="1" applyFont="1" applyFill="1" applyBorder="1" applyAlignment="1">
      <alignment horizontal="left" vertical="center" wrapText="1"/>
    </xf>
    <xf numFmtId="8" fontId="17" fillId="7" borderId="22" xfId="0" applyNumberFormat="1" applyFont="1" applyFill="1" applyBorder="1" applyAlignment="1">
      <alignment horizontal="left" vertical="center" wrapText="1"/>
    </xf>
    <xf numFmtId="168" fontId="23" fillId="0" borderId="21" xfId="0" applyNumberFormat="1" applyFont="1" applyBorder="1" applyAlignment="1" applyProtection="1">
      <alignment horizontal="center" vertical="center"/>
      <protection locked="0"/>
    </xf>
    <xf numFmtId="168" fontId="23" fillId="0" borderId="23" xfId="0" applyNumberFormat="1" applyFont="1" applyBorder="1" applyAlignment="1" applyProtection="1">
      <alignment horizontal="center" vertical="center"/>
      <protection locked="0"/>
    </xf>
    <xf numFmtId="8" fontId="17" fillId="7" borderId="32" xfId="0" applyNumberFormat="1" applyFont="1" applyFill="1" applyBorder="1" applyAlignment="1">
      <alignment horizontal="left" vertical="center" wrapText="1"/>
    </xf>
    <xf numFmtId="8" fontId="17" fillId="7" borderId="29" xfId="0" applyNumberFormat="1" applyFont="1" applyFill="1" applyBorder="1" applyAlignment="1">
      <alignment horizontal="left" vertical="center" wrapText="1"/>
    </xf>
    <xf numFmtId="166" fontId="23" fillId="0" borderId="32" xfId="0" applyNumberFormat="1" applyFont="1" applyBorder="1" applyAlignment="1" applyProtection="1">
      <alignment horizontal="center" vertical="center"/>
      <protection locked="0"/>
    </xf>
    <xf numFmtId="166" fontId="23" fillId="0" borderId="18" xfId="0" applyNumberFormat="1" applyFont="1" applyBorder="1" applyAlignment="1" applyProtection="1">
      <alignment horizontal="center" vertical="center"/>
      <protection locked="0"/>
    </xf>
    <xf numFmtId="8" fontId="2" fillId="4" borderId="68" xfId="0" applyNumberFormat="1" applyFont="1" applyFill="1" applyBorder="1" applyAlignment="1">
      <alignment horizontal="left" vertical="center" wrapText="1"/>
    </xf>
    <xf numFmtId="8" fontId="2" fillId="4" borderId="29" xfId="0" applyNumberFormat="1" applyFont="1" applyFill="1" applyBorder="1" applyAlignment="1">
      <alignment horizontal="left" vertical="center" wrapText="1"/>
    </xf>
    <xf numFmtId="8" fontId="41" fillId="7" borderId="11" xfId="0" applyNumberFormat="1" applyFont="1" applyFill="1" applyBorder="1" applyAlignment="1">
      <alignment horizontal="center" vertical="center" wrapText="1"/>
    </xf>
    <xf numFmtId="8" fontId="41" fillId="7" borderId="0" xfId="0" applyNumberFormat="1" applyFont="1" applyFill="1" applyAlignment="1">
      <alignment horizontal="center" vertical="center" wrapText="1"/>
    </xf>
    <xf numFmtId="8" fontId="41" fillId="7" borderId="20" xfId="0" applyNumberFormat="1" applyFont="1" applyFill="1" applyBorder="1" applyAlignment="1">
      <alignment horizontal="center" vertical="center" wrapText="1"/>
    </xf>
    <xf numFmtId="8" fontId="41" fillId="7" borderId="39" xfId="0" applyNumberFormat="1" applyFont="1" applyFill="1" applyBorder="1" applyAlignment="1">
      <alignment horizontal="center" vertical="center" wrapText="1"/>
    </xf>
    <xf numFmtId="8" fontId="41" fillId="7" borderId="7" xfId="0" applyNumberFormat="1" applyFont="1" applyFill="1" applyBorder="1" applyAlignment="1">
      <alignment horizontal="center" vertical="center" wrapText="1"/>
    </xf>
    <xf numFmtId="8" fontId="41" fillId="7" borderId="27" xfId="0" applyNumberFormat="1" applyFont="1" applyFill="1" applyBorder="1" applyAlignment="1">
      <alignment horizontal="center" vertical="center" wrapText="1"/>
    </xf>
    <xf numFmtId="8" fontId="28" fillId="0" borderId="6" xfId="0" applyNumberFormat="1" applyFont="1" applyBorder="1" applyAlignment="1">
      <alignment horizontal="center" vertical="center" wrapText="1"/>
    </xf>
    <xf numFmtId="8" fontId="28" fillId="0" borderId="48" xfId="0" applyNumberFormat="1" applyFont="1" applyBorder="1" applyAlignment="1">
      <alignment horizontal="center" vertical="center" wrapText="1"/>
    </xf>
    <xf numFmtId="8" fontId="38" fillId="7" borderId="9" xfId="0" applyNumberFormat="1" applyFont="1" applyFill="1" applyBorder="1" applyAlignment="1">
      <alignment horizontal="center" vertical="center" wrapText="1"/>
    </xf>
    <xf numFmtId="8" fontId="7" fillId="7" borderId="10" xfId="0" applyNumberFormat="1" applyFont="1" applyFill="1" applyBorder="1" applyAlignment="1">
      <alignment horizontal="center" vertical="center" wrapText="1"/>
    </xf>
    <xf numFmtId="8" fontId="7" fillId="7" borderId="19" xfId="0" applyNumberFormat="1" applyFont="1" applyFill="1" applyBorder="1" applyAlignment="1">
      <alignment horizontal="center" vertical="center" wrapText="1"/>
    </xf>
    <xf numFmtId="8" fontId="7" fillId="7" borderId="11" xfId="0" applyNumberFormat="1" applyFont="1" applyFill="1" applyBorder="1" applyAlignment="1">
      <alignment horizontal="center" vertical="center" wrapText="1"/>
    </xf>
    <xf numFmtId="8" fontId="7" fillId="7" borderId="0" xfId="0" applyNumberFormat="1" applyFont="1" applyFill="1" applyAlignment="1">
      <alignment horizontal="center" vertical="center" wrapText="1"/>
    </xf>
    <xf numFmtId="8" fontId="7" fillId="7" borderId="20" xfId="0" applyNumberFormat="1" applyFont="1" applyFill="1" applyBorder="1" applyAlignment="1">
      <alignment horizontal="center" vertical="center" wrapText="1"/>
    </xf>
    <xf numFmtId="8" fontId="7" fillId="7" borderId="21" xfId="0" applyNumberFormat="1" applyFont="1" applyFill="1" applyBorder="1" applyAlignment="1">
      <alignment horizontal="center" vertical="center" wrapText="1"/>
    </xf>
    <xf numFmtId="8" fontId="7" fillId="7" borderId="22" xfId="0" applyNumberFormat="1" applyFont="1" applyFill="1" applyBorder="1" applyAlignment="1">
      <alignment horizontal="center" vertical="center" wrapText="1"/>
    </xf>
    <xf numFmtId="8" fontId="7" fillId="7" borderId="23" xfId="0" applyNumberFormat="1" applyFont="1" applyFill="1" applyBorder="1" applyAlignment="1">
      <alignment horizontal="center" vertical="center" wrapText="1"/>
    </xf>
    <xf numFmtId="8" fontId="14" fillId="7" borderId="9" xfId="0" applyNumberFormat="1" applyFont="1" applyFill="1" applyBorder="1" applyAlignment="1">
      <alignment horizontal="center" vertical="top" wrapText="1"/>
    </xf>
    <xf numFmtId="8" fontId="8" fillId="7" borderId="10" xfId="0" applyNumberFormat="1" applyFont="1" applyFill="1" applyBorder="1" applyAlignment="1">
      <alignment horizontal="center" vertical="top" wrapText="1"/>
    </xf>
    <xf numFmtId="8" fontId="8" fillId="7" borderId="19" xfId="0" applyNumberFormat="1" applyFont="1" applyFill="1" applyBorder="1" applyAlignment="1">
      <alignment horizontal="center" vertical="top" wrapText="1"/>
    </xf>
    <xf numFmtId="8" fontId="8" fillId="7" borderId="11" xfId="0" applyNumberFormat="1" applyFont="1" applyFill="1" applyBorder="1" applyAlignment="1">
      <alignment horizontal="center" vertical="top" wrapText="1"/>
    </xf>
    <xf numFmtId="8" fontId="8" fillId="7" borderId="0" xfId="0" applyNumberFormat="1" applyFont="1" applyFill="1" applyAlignment="1">
      <alignment horizontal="center" vertical="top" wrapText="1"/>
    </xf>
    <xf numFmtId="8" fontId="8" fillId="7" borderId="20" xfId="0" applyNumberFormat="1" applyFont="1" applyFill="1" applyBorder="1" applyAlignment="1">
      <alignment horizontal="center" vertical="top" wrapText="1"/>
    </xf>
    <xf numFmtId="8" fontId="8" fillId="7" borderId="21" xfId="0" applyNumberFormat="1" applyFont="1" applyFill="1" applyBorder="1" applyAlignment="1">
      <alignment horizontal="center" vertical="top" wrapText="1"/>
    </xf>
    <xf numFmtId="8" fontId="8" fillId="7" borderId="22" xfId="0" applyNumberFormat="1" applyFont="1" applyFill="1" applyBorder="1" applyAlignment="1">
      <alignment horizontal="center" vertical="top" wrapText="1"/>
    </xf>
    <xf numFmtId="8" fontId="8" fillId="7" borderId="23" xfId="0" applyNumberFormat="1" applyFont="1" applyFill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4" fontId="3" fillId="0" borderId="20" xfId="0" applyNumberFormat="1" applyFont="1" applyBorder="1" applyAlignment="1">
      <alignment horizontal="left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40" fontId="3" fillId="0" borderId="11" xfId="0" applyNumberFormat="1" applyFont="1" applyBorder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40" fontId="3" fillId="0" borderId="20" xfId="0" applyNumberFormat="1" applyFont="1" applyBorder="1" applyAlignment="1">
      <alignment horizontal="center" vertical="center"/>
    </xf>
    <xf numFmtId="0" fontId="0" fillId="0" borderId="53" xfId="0" applyBorder="1" applyAlignment="1">
      <alignment horizontal="left"/>
    </xf>
    <xf numFmtId="8" fontId="2" fillId="4" borderId="24" xfId="0" applyNumberFormat="1" applyFont="1" applyFill="1" applyBorder="1" applyAlignment="1">
      <alignment horizontal="left" vertical="center" wrapText="1"/>
    </xf>
    <xf numFmtId="8" fontId="2" fillId="4" borderId="25" xfId="0" applyNumberFormat="1" applyFont="1" applyFill="1" applyBorder="1" applyAlignment="1">
      <alignment horizontal="left" vertical="center" wrapText="1"/>
    </xf>
    <xf numFmtId="0" fontId="28" fillId="0" borderId="9" xfId="0" applyFont="1" applyBorder="1" applyAlignment="1" applyProtection="1">
      <alignment horizontal="left" vertical="top" wrapText="1"/>
      <protection locked="0"/>
    </xf>
    <xf numFmtId="0" fontId="28" fillId="0" borderId="10" xfId="0" applyFont="1" applyBorder="1" applyAlignment="1" applyProtection="1">
      <alignment horizontal="left" vertical="top" wrapText="1"/>
      <protection locked="0"/>
    </xf>
    <xf numFmtId="0" fontId="28" fillId="0" borderId="19" xfId="0" applyFont="1" applyBorder="1" applyAlignment="1" applyProtection="1">
      <alignment horizontal="left" vertical="top" wrapText="1"/>
      <protection locked="0"/>
    </xf>
    <xf numFmtId="0" fontId="28" fillId="0" borderId="11" xfId="0" applyFont="1" applyBorder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8" fillId="0" borderId="20" xfId="0" applyFont="1" applyBorder="1" applyAlignment="1" applyProtection="1">
      <alignment horizontal="left" vertical="top" wrapText="1"/>
      <protection locked="0"/>
    </xf>
    <xf numFmtId="0" fontId="28" fillId="0" borderId="21" xfId="0" applyFont="1" applyBorder="1" applyAlignment="1" applyProtection="1">
      <alignment horizontal="left" vertical="top" wrapText="1"/>
      <protection locked="0"/>
    </xf>
    <xf numFmtId="0" fontId="28" fillId="0" borderId="22" xfId="0" applyFont="1" applyBorder="1" applyAlignment="1" applyProtection="1">
      <alignment horizontal="left" vertical="top" wrapText="1"/>
      <protection locked="0"/>
    </xf>
    <xf numFmtId="0" fontId="28" fillId="0" borderId="23" xfId="0" applyFont="1" applyBorder="1" applyAlignment="1" applyProtection="1">
      <alignment horizontal="left" vertical="top" wrapText="1"/>
      <protection locked="0"/>
    </xf>
    <xf numFmtId="8" fontId="17" fillId="4" borderId="9" xfId="0" applyNumberFormat="1" applyFont="1" applyFill="1" applyBorder="1" applyAlignment="1">
      <alignment horizontal="center" vertical="center"/>
    </xf>
    <xf numFmtId="8" fontId="17" fillId="4" borderId="19" xfId="0" applyNumberFormat="1" applyFont="1" applyFill="1" applyBorder="1" applyAlignment="1">
      <alignment horizontal="center" vertical="center"/>
    </xf>
    <xf numFmtId="8" fontId="17" fillId="4" borderId="21" xfId="0" applyNumberFormat="1" applyFont="1" applyFill="1" applyBorder="1" applyAlignment="1">
      <alignment horizontal="center" vertical="center"/>
    </xf>
    <xf numFmtId="8" fontId="17" fillId="4" borderId="23" xfId="0" applyNumberFormat="1" applyFont="1" applyFill="1" applyBorder="1" applyAlignment="1">
      <alignment horizontal="center" vertical="center"/>
    </xf>
    <xf numFmtId="1" fontId="23" fillId="4" borderId="9" xfId="0" applyNumberFormat="1" applyFont="1" applyFill="1" applyBorder="1" applyAlignment="1">
      <alignment horizontal="center" vertical="center"/>
    </xf>
    <xf numFmtId="1" fontId="23" fillId="4" borderId="19" xfId="0" applyNumberFormat="1" applyFont="1" applyFill="1" applyBorder="1" applyAlignment="1">
      <alignment horizontal="center" vertical="center"/>
    </xf>
    <xf numFmtId="1" fontId="23" fillId="4" borderId="21" xfId="0" applyNumberFormat="1" applyFont="1" applyFill="1" applyBorder="1" applyAlignment="1">
      <alignment horizontal="center" vertical="center"/>
    </xf>
    <xf numFmtId="1" fontId="23" fillId="4" borderId="23" xfId="0" applyNumberFormat="1" applyFont="1" applyFill="1" applyBorder="1" applyAlignment="1">
      <alignment horizontal="center" vertical="center"/>
    </xf>
    <xf numFmtId="8" fontId="2" fillId="4" borderId="24" xfId="0" applyNumberFormat="1" applyFont="1" applyFill="1" applyBorder="1" applyAlignment="1">
      <alignment horizontal="center" vertical="center" wrapText="1"/>
    </xf>
    <xf numFmtId="8" fontId="2" fillId="4" borderId="25" xfId="0" applyNumberFormat="1" applyFont="1" applyFill="1" applyBorder="1" applyAlignment="1">
      <alignment horizontal="center" vertical="center" wrapText="1"/>
    </xf>
    <xf numFmtId="0" fontId="0" fillId="0" borderId="62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165" fontId="30" fillId="7" borderId="31" xfId="1" applyNumberFormat="1" applyFont="1" applyFill="1" applyBorder="1" applyAlignment="1" applyProtection="1">
      <alignment horizontal="center" vertical="center" wrapText="1"/>
      <protection locked="0"/>
    </xf>
    <xf numFmtId="165" fontId="30" fillId="7" borderId="58" xfId="1" applyNumberFormat="1" applyFont="1" applyFill="1" applyBorder="1" applyAlignment="1" applyProtection="1">
      <alignment horizontal="center" vertical="center" wrapText="1"/>
      <protection locked="0"/>
    </xf>
    <xf numFmtId="165" fontId="30" fillId="0" borderId="6" xfId="0" applyNumberFormat="1" applyFont="1" applyBorder="1" applyAlignment="1" applyProtection="1">
      <alignment horizontal="center" wrapText="1"/>
      <protection locked="0"/>
    </xf>
    <xf numFmtId="165" fontId="30" fillId="0" borderId="48" xfId="0" applyNumberFormat="1" applyFont="1" applyBorder="1" applyAlignment="1" applyProtection="1">
      <alignment horizontal="center" wrapText="1"/>
      <protection locked="0"/>
    </xf>
    <xf numFmtId="2" fontId="19" fillId="0" borderId="7" xfId="0" applyNumberFormat="1" applyFont="1" applyBorder="1" applyAlignment="1">
      <alignment horizontal="center"/>
    </xf>
    <xf numFmtId="2" fontId="19" fillId="0" borderId="49" xfId="0" applyNumberFormat="1" applyFont="1" applyBorder="1" applyAlignment="1">
      <alignment horizontal="center"/>
    </xf>
    <xf numFmtId="4" fontId="30" fillId="0" borderId="7" xfId="0" applyNumberFormat="1" applyFont="1" applyBorder="1" applyAlignment="1">
      <alignment horizontal="center" wrapText="1"/>
    </xf>
    <xf numFmtId="4" fontId="30" fillId="0" borderId="49" xfId="0" applyNumberFormat="1" applyFont="1" applyBorder="1" applyAlignment="1">
      <alignment horizontal="center" wrapText="1"/>
    </xf>
    <xf numFmtId="169" fontId="30" fillId="0" borderId="7" xfId="0" applyNumberFormat="1" applyFont="1" applyBorder="1" applyAlignment="1">
      <alignment horizontal="center" wrapText="1"/>
    </xf>
    <xf numFmtId="169" fontId="30" fillId="0" borderId="49" xfId="0" applyNumberFormat="1" applyFont="1" applyBorder="1" applyAlignment="1">
      <alignment horizontal="center" wrapText="1"/>
    </xf>
    <xf numFmtId="2" fontId="6" fillId="0" borderId="28" xfId="0" applyNumberFormat="1" applyFont="1" applyBorder="1" applyAlignment="1">
      <alignment horizontal="center"/>
    </xf>
    <xf numFmtId="2" fontId="6" fillId="0" borderId="56" xfId="0" applyNumberFormat="1" applyFont="1" applyBorder="1" applyAlignment="1">
      <alignment horizontal="center"/>
    </xf>
    <xf numFmtId="168" fontId="23" fillId="4" borderId="21" xfId="0" applyNumberFormat="1" applyFont="1" applyFill="1" applyBorder="1" applyAlignment="1">
      <alignment horizontal="center" vertical="center"/>
    </xf>
    <xf numFmtId="168" fontId="23" fillId="4" borderId="23" xfId="0" applyNumberFormat="1" applyFont="1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0" fillId="4" borderId="52" xfId="0" applyFill="1" applyBorder="1" applyAlignment="1">
      <alignment horizontal="center" vertical="center" wrapText="1"/>
    </xf>
    <xf numFmtId="7" fontId="30" fillId="7" borderId="61" xfId="1" applyNumberFormat="1" applyFont="1" applyFill="1" applyBorder="1" applyAlignment="1" applyProtection="1">
      <alignment horizontal="center" vertical="center" wrapText="1"/>
      <protection locked="0"/>
    </xf>
    <xf numFmtId="7" fontId="30" fillId="7" borderId="60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6" xfId="0" applyNumberFormat="1" applyFont="1" applyBorder="1" applyAlignment="1" applyProtection="1">
      <alignment horizontal="center" wrapText="1"/>
      <protection locked="0"/>
    </xf>
    <xf numFmtId="165" fontId="6" fillId="0" borderId="48" xfId="0" applyNumberFormat="1" applyFont="1" applyBorder="1" applyAlignment="1" applyProtection="1">
      <alignment horizontal="center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20" xfId="0" applyFont="1" applyBorder="1" applyAlignment="1" applyProtection="1">
      <alignment horizontal="left" wrapText="1"/>
      <protection locked="0"/>
    </xf>
    <xf numFmtId="164" fontId="19" fillId="0" borderId="31" xfId="0" applyNumberFormat="1" applyFont="1" applyBorder="1" applyAlignment="1" applyProtection="1">
      <alignment horizontal="center"/>
      <protection locked="0"/>
    </xf>
    <xf numFmtId="0" fontId="19" fillId="0" borderId="31" xfId="0" applyFont="1" applyBorder="1" applyAlignment="1" applyProtection="1">
      <alignment horizontal="center"/>
      <protection locked="0"/>
    </xf>
    <xf numFmtId="0" fontId="19" fillId="0" borderId="58" xfId="0" applyFont="1" applyBorder="1" applyAlignment="1" applyProtection="1">
      <alignment horizontal="center"/>
      <protection locked="0"/>
    </xf>
    <xf numFmtId="8" fontId="23" fillId="4" borderId="9" xfId="0" applyNumberFormat="1" applyFont="1" applyFill="1" applyBorder="1" applyAlignment="1">
      <alignment horizontal="center" vertical="center"/>
    </xf>
    <xf numFmtId="8" fontId="23" fillId="4" borderId="19" xfId="0" applyNumberFormat="1" applyFont="1" applyFill="1" applyBorder="1" applyAlignment="1">
      <alignment horizontal="center" vertical="center"/>
    </xf>
    <xf numFmtId="8" fontId="23" fillId="4" borderId="21" xfId="0" applyNumberFormat="1" applyFont="1" applyFill="1" applyBorder="1" applyAlignment="1">
      <alignment horizontal="center" vertical="center"/>
    </xf>
    <xf numFmtId="8" fontId="23" fillId="4" borderId="23" xfId="0" applyNumberFormat="1" applyFont="1" applyFill="1" applyBorder="1" applyAlignment="1">
      <alignment horizontal="center" vertical="center"/>
    </xf>
    <xf numFmtId="167" fontId="2" fillId="4" borderId="9" xfId="0" applyNumberFormat="1" applyFont="1" applyFill="1" applyBorder="1" applyAlignment="1">
      <alignment horizontal="left" vertical="center"/>
    </xf>
    <xf numFmtId="167" fontId="2" fillId="4" borderId="19" xfId="0" applyNumberFormat="1" applyFont="1" applyFill="1" applyBorder="1" applyAlignment="1">
      <alignment horizontal="left" vertical="center"/>
    </xf>
    <xf numFmtId="167" fontId="2" fillId="4" borderId="21" xfId="0" applyNumberFormat="1" applyFont="1" applyFill="1" applyBorder="1" applyAlignment="1">
      <alignment horizontal="left" vertical="center"/>
    </xf>
    <xf numFmtId="167" fontId="2" fillId="4" borderId="23" xfId="0" applyNumberFormat="1" applyFont="1" applyFill="1" applyBorder="1" applyAlignment="1">
      <alignment horizontal="left" vertical="center"/>
    </xf>
    <xf numFmtId="8" fontId="23" fillId="7" borderId="32" xfId="0" applyNumberFormat="1" applyFont="1" applyFill="1" applyBorder="1" applyAlignment="1">
      <alignment horizontal="left" vertical="center" wrapText="1"/>
    </xf>
    <xf numFmtId="8" fontId="23" fillId="7" borderId="29" xfId="0" applyNumberFormat="1" applyFont="1" applyFill="1" applyBorder="1" applyAlignment="1">
      <alignment horizontal="left" vertical="center" wrapText="1"/>
    </xf>
    <xf numFmtId="8" fontId="23" fillId="4" borderId="32" xfId="0" applyNumberFormat="1" applyFont="1" applyFill="1" applyBorder="1" applyAlignment="1">
      <alignment horizontal="center" vertical="center" wrapText="1"/>
    </xf>
    <xf numFmtId="8" fontId="23" fillId="4" borderId="18" xfId="0" applyNumberFormat="1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left" vertical="top"/>
    </xf>
    <xf numFmtId="0" fontId="15" fillId="7" borderId="7" xfId="0" applyFont="1" applyFill="1" applyBorder="1" applyAlignment="1">
      <alignment horizontal="left" vertical="top"/>
    </xf>
    <xf numFmtId="0" fontId="15" fillId="7" borderId="27" xfId="0" applyFont="1" applyFill="1" applyBorder="1" applyAlignment="1">
      <alignment horizontal="left" vertical="top"/>
    </xf>
    <xf numFmtId="0" fontId="43" fillId="7" borderId="41" xfId="0" applyFont="1" applyFill="1" applyBorder="1" applyAlignment="1">
      <alignment horizontal="left" vertical="center"/>
    </xf>
    <xf numFmtId="0" fontId="43" fillId="7" borderId="25" xfId="0" applyFont="1" applyFill="1" applyBorder="1" applyAlignment="1">
      <alignment horizontal="left" vertical="center"/>
    </xf>
    <xf numFmtId="0" fontId="43" fillId="7" borderId="26" xfId="0" applyFont="1" applyFill="1" applyBorder="1" applyAlignment="1">
      <alignment horizontal="left" vertical="center"/>
    </xf>
    <xf numFmtId="8" fontId="6" fillId="0" borderId="64" xfId="0" applyNumberFormat="1" applyFont="1" applyBorder="1" applyAlignment="1" applyProtection="1">
      <alignment horizontal="center" vertical="center" wrapText="1"/>
      <protection locked="0"/>
    </xf>
    <xf numFmtId="8" fontId="6" fillId="0" borderId="65" xfId="0" applyNumberFormat="1" applyFont="1" applyBorder="1" applyAlignment="1" applyProtection="1">
      <alignment horizontal="center" vertical="center" wrapText="1"/>
      <protection locked="0"/>
    </xf>
    <xf numFmtId="0" fontId="6" fillId="4" borderId="41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6" fillId="4" borderId="59" xfId="0" applyFont="1" applyFill="1" applyBorder="1" applyAlignment="1">
      <alignment horizontal="left" vertical="center" wrapText="1"/>
    </xf>
    <xf numFmtId="0" fontId="3" fillId="0" borderId="1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8" fontId="6" fillId="0" borderId="28" xfId="0" applyNumberFormat="1" applyFont="1" applyBorder="1" applyAlignment="1">
      <alignment horizontal="center" vertical="center" wrapText="1"/>
    </xf>
    <xf numFmtId="8" fontId="6" fillId="0" borderId="56" xfId="0" applyNumberFormat="1" applyFont="1" applyBorder="1" applyAlignment="1">
      <alignment horizontal="center" vertical="center" wrapText="1"/>
    </xf>
    <xf numFmtId="0" fontId="50" fillId="7" borderId="11" xfId="0" applyFont="1" applyFill="1" applyBorder="1" applyAlignment="1">
      <alignment horizontal="left" vertical="center"/>
    </xf>
    <xf numFmtId="0" fontId="51" fillId="7" borderId="0" xfId="0" applyFont="1" applyFill="1" applyAlignment="1">
      <alignment horizontal="left" vertical="center"/>
    </xf>
    <xf numFmtId="0" fontId="51" fillId="7" borderId="20" xfId="0" applyFont="1" applyFill="1" applyBorder="1" applyAlignment="1">
      <alignment horizontal="left" vertical="center"/>
    </xf>
    <xf numFmtId="0" fontId="15" fillId="7" borderId="50" xfId="0" applyFont="1" applyFill="1" applyBorder="1" applyAlignment="1">
      <alignment horizontal="left"/>
    </xf>
    <xf numFmtId="0" fontId="15" fillId="7" borderId="51" xfId="0" applyFont="1" applyFill="1" applyBorder="1" applyAlignment="1">
      <alignment horizontal="left"/>
    </xf>
    <xf numFmtId="0" fontId="15" fillId="7" borderId="67" xfId="0" applyFont="1" applyFill="1" applyBorder="1" applyAlignment="1">
      <alignment horizontal="left"/>
    </xf>
    <xf numFmtId="0" fontId="3" fillId="7" borderId="38" xfId="0" applyFont="1" applyFill="1" applyBorder="1" applyAlignment="1">
      <alignment horizontal="left" vertical="top" wrapText="1"/>
    </xf>
    <xf numFmtId="0" fontId="3" fillId="7" borderId="31" xfId="0" applyFont="1" applyFill="1" applyBorder="1" applyAlignment="1">
      <alignment horizontal="left" vertical="top" wrapText="1"/>
    </xf>
    <xf numFmtId="0" fontId="3" fillId="7" borderId="58" xfId="0" applyFont="1" applyFill="1" applyBorder="1" applyAlignment="1">
      <alignment horizontal="left" vertical="top" wrapText="1"/>
    </xf>
    <xf numFmtId="0" fontId="52" fillId="7" borderId="9" xfId="0" applyFont="1" applyFill="1" applyBorder="1" applyAlignment="1">
      <alignment horizontal="center" vertical="center" wrapText="1"/>
    </xf>
    <xf numFmtId="0" fontId="54" fillId="7" borderId="10" xfId="0" applyFont="1" applyFill="1" applyBorder="1" applyAlignment="1">
      <alignment horizontal="center" vertical="center" wrapText="1"/>
    </xf>
    <xf numFmtId="0" fontId="54" fillId="7" borderId="19" xfId="0" applyFont="1" applyFill="1" applyBorder="1" applyAlignment="1">
      <alignment horizontal="center" vertical="center" wrapText="1"/>
    </xf>
    <xf numFmtId="8" fontId="2" fillId="7" borderId="21" xfId="0" applyNumberFormat="1" applyFont="1" applyFill="1" applyBorder="1" applyAlignment="1">
      <alignment horizontal="left" vertical="center" wrapText="1"/>
    </xf>
    <xf numFmtId="8" fontId="2" fillId="7" borderId="22" xfId="0" applyNumberFormat="1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/>
  <colors>
    <mruColors>
      <color rgb="FFFFFF66"/>
      <color rgb="FF0000FF"/>
      <color rgb="FFFFFF99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64</xdr:row>
      <xdr:rowOff>19050</xdr:rowOff>
    </xdr:from>
    <xdr:to>
      <xdr:col>1</xdr:col>
      <xdr:colOff>838200</xdr:colOff>
      <xdr:row>67</xdr:row>
      <xdr:rowOff>133350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20926" y="12144789"/>
          <a:ext cx="800100" cy="702365"/>
          <a:chOff x="581025" y="161925"/>
          <a:chExt cx="800100" cy="685800"/>
        </a:xfrm>
      </xdr:grpSpPr>
      <xdr:sp macro="" textlink="">
        <xdr:nvSpPr>
          <xdr:cNvPr id="6" name="AutoShape 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581025" y="161925"/>
            <a:ext cx="800100" cy="685800"/>
          </a:xfrm>
          <a:prstGeom prst="triangle">
            <a:avLst>
              <a:gd name="adj" fmla="val 53333"/>
            </a:avLst>
          </a:prstGeom>
          <a:solidFill>
            <a:srgbClr val="000000"/>
          </a:solidFill>
          <a:ln w="3175" algn="in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CCCCC"/>
                  </a:outerShdw>
                </a:effectLst>
              </a14:hiddenEffects>
            </a:ext>
          </a:extLst>
        </xdr:spPr>
      </xdr:sp>
      <xdr:sp macro="" textlink="">
        <xdr:nvSpPr>
          <xdr:cNvPr id="7" name="Oval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099" y="428625"/>
            <a:ext cx="384465" cy="352426"/>
          </a:xfrm>
          <a:prstGeom prst="ellipse">
            <a:avLst/>
          </a:prstGeom>
          <a:solidFill>
            <a:schemeClr val="accent1">
              <a:lumMod val="20000"/>
              <a:lumOff val="80000"/>
            </a:schemeClr>
          </a:solidFill>
          <a:ln w="12700" algn="in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CCCCC"/>
                  </a:outerShdw>
                </a:effectLst>
              </a14:hiddenEffects>
            </a:ext>
          </a:extLst>
        </xdr:spPr>
        <xdr:txBody>
          <a:bodyPr/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171450</xdr:colOff>
      <xdr:row>1</xdr:row>
      <xdr:rowOff>28575</xdr:rowOff>
    </xdr:from>
    <xdr:to>
      <xdr:col>1</xdr:col>
      <xdr:colOff>971550</xdr:colOff>
      <xdr:row>4</xdr:row>
      <xdr:rowOff>142875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254276" y="111401"/>
          <a:ext cx="800100" cy="702365"/>
          <a:chOff x="581025" y="161925"/>
          <a:chExt cx="800100" cy="685800"/>
        </a:xfrm>
      </xdr:grpSpPr>
      <xdr:sp macro="" textlink="">
        <xdr:nvSpPr>
          <xdr:cNvPr id="15" name="AutoShape 2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581025" y="161925"/>
            <a:ext cx="800100" cy="685800"/>
          </a:xfrm>
          <a:prstGeom prst="triangle">
            <a:avLst>
              <a:gd name="adj" fmla="val 53333"/>
            </a:avLst>
          </a:prstGeom>
          <a:solidFill>
            <a:srgbClr val="000000"/>
          </a:solidFill>
          <a:ln w="3175" algn="in">
            <a:solidFill>
              <a:srgbClr val="000000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CCCCC"/>
                  </a:outerShdw>
                </a:effectLst>
              </a14:hiddenEffects>
            </a:ext>
          </a:extLst>
        </xdr:spPr>
      </xdr:sp>
      <xdr:sp macro="" textlink="">
        <xdr:nvSpPr>
          <xdr:cNvPr id="16" name="Oval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099" y="428625"/>
            <a:ext cx="384465" cy="352426"/>
          </a:xfrm>
          <a:prstGeom prst="ellipse">
            <a:avLst/>
          </a:prstGeom>
          <a:solidFill>
            <a:schemeClr val="accent1">
              <a:lumMod val="20000"/>
              <a:lumOff val="80000"/>
            </a:schemeClr>
          </a:solidFill>
          <a:ln w="12700" algn="in">
            <a:solidFill>
              <a:srgbClr val="000000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CCCCCC"/>
                  </a:outerShdw>
                </a:effectLst>
              </a14:hiddenEffects>
            </a:ext>
          </a:extLst>
        </xdr:spPr>
        <xdr:txBody>
          <a:bodyPr/>
          <a:lstStyle/>
          <a:p>
            <a:endParaRPr lang="en-GB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M150"/>
  <sheetViews>
    <sheetView tabSelected="1" view="pageLayout" zoomScale="115" zoomScaleNormal="200" zoomScaleSheetLayoutView="150" zoomScalePageLayoutView="115" workbookViewId="0">
      <selection activeCell="E7" sqref="E7"/>
    </sheetView>
  </sheetViews>
  <sheetFormatPr defaultColWidth="8.85546875" defaultRowHeight="15"/>
  <cols>
    <col min="1" max="1" width="1.140625" style="4" customWidth="1"/>
    <col min="2" max="2" width="32.140625" style="4" customWidth="1"/>
    <col min="3" max="3" width="5.85546875" style="1" customWidth="1"/>
    <col min="4" max="5" width="5.7109375" style="4" customWidth="1"/>
    <col min="6" max="6" width="9.28515625" style="4" customWidth="1"/>
    <col min="7" max="7" width="32.140625" style="4" customWidth="1"/>
    <col min="8" max="8" width="5.28515625" style="1" customWidth="1"/>
    <col min="9" max="10" width="5.7109375" style="4" customWidth="1"/>
    <col min="11" max="11" width="9.7109375" style="4" customWidth="1"/>
    <col min="12" max="16384" width="8.85546875" style="4"/>
  </cols>
  <sheetData>
    <row r="1" spans="1:11" ht="6.95" customHeight="1" thickBot="1">
      <c r="A1" s="66"/>
      <c r="B1" s="305"/>
      <c r="C1" s="305"/>
      <c r="D1" s="305"/>
      <c r="E1" s="305"/>
      <c r="F1" s="305"/>
      <c r="G1" s="254"/>
      <c r="H1" s="254"/>
      <c r="I1" s="252"/>
      <c r="J1" s="252"/>
      <c r="K1" s="253"/>
    </row>
    <row r="2" spans="1:11" ht="15.75" thickBot="1">
      <c r="B2" s="278" t="s">
        <v>379</v>
      </c>
      <c r="C2" s="279"/>
      <c r="D2" s="279"/>
      <c r="E2" s="279"/>
      <c r="F2" s="279"/>
      <c r="G2" s="280"/>
      <c r="H2" s="264" t="s">
        <v>0</v>
      </c>
      <c r="I2" s="265"/>
      <c r="J2" s="266"/>
      <c r="K2" s="267"/>
    </row>
    <row r="3" spans="1:11" ht="15.75" thickBot="1">
      <c r="B3" s="281"/>
      <c r="C3" s="282"/>
      <c r="D3" s="282"/>
      <c r="E3" s="282"/>
      <c r="F3" s="282"/>
      <c r="G3" s="283"/>
      <c r="H3" s="260" t="s">
        <v>1</v>
      </c>
      <c r="I3" s="261"/>
      <c r="J3" s="262"/>
      <c r="K3" s="263"/>
    </row>
    <row r="4" spans="1:11">
      <c r="B4" s="281"/>
      <c r="C4" s="282"/>
      <c r="D4" s="282"/>
      <c r="E4" s="282"/>
      <c r="F4" s="282"/>
      <c r="G4" s="283"/>
      <c r="H4" s="317" t="s">
        <v>2</v>
      </c>
      <c r="I4" s="318"/>
      <c r="J4" s="321"/>
      <c r="K4" s="322"/>
    </row>
    <row r="5" spans="1:11" ht="15.75" thickBot="1">
      <c r="B5" s="284"/>
      <c r="C5" s="285"/>
      <c r="D5" s="285"/>
      <c r="E5" s="285"/>
      <c r="F5" s="285"/>
      <c r="G5" s="286"/>
      <c r="H5" s="319"/>
      <c r="I5" s="320"/>
      <c r="J5" s="323"/>
      <c r="K5" s="324"/>
    </row>
    <row r="6" spans="1:11" ht="15.75" thickBot="1">
      <c r="B6" s="12" t="s">
        <v>3</v>
      </c>
      <c r="C6" s="11" t="s">
        <v>4</v>
      </c>
      <c r="D6" s="11" t="s">
        <v>5</v>
      </c>
      <c r="E6" s="52" t="s">
        <v>6</v>
      </c>
      <c r="F6" s="11" t="s">
        <v>7</v>
      </c>
      <c r="G6" s="12" t="s">
        <v>8</v>
      </c>
      <c r="H6" s="11" t="s">
        <v>4</v>
      </c>
      <c r="I6" s="11" t="s">
        <v>5</v>
      </c>
      <c r="J6" s="161" t="s">
        <v>6</v>
      </c>
      <c r="K6" s="11" t="s">
        <v>7</v>
      </c>
    </row>
    <row r="7" spans="1:11" ht="15" customHeight="1">
      <c r="B7" s="86" t="s">
        <v>9</v>
      </c>
      <c r="C7" s="13" t="s">
        <v>10</v>
      </c>
      <c r="D7" s="14">
        <v>21.6</v>
      </c>
      <c r="E7" s="6"/>
      <c r="F7" s="21" t="str">
        <f>IF(E7&gt;0,D7*E7,"")</f>
        <v/>
      </c>
      <c r="G7" s="160" t="s">
        <v>11</v>
      </c>
      <c r="H7" s="126" t="s">
        <v>12</v>
      </c>
      <c r="I7" s="127">
        <v>1.1399999999999999</v>
      </c>
      <c r="J7" s="128"/>
      <c r="K7" s="20" t="str">
        <f>IF(J7&gt;0,I7*J7,"")</f>
        <v/>
      </c>
    </row>
    <row r="8" spans="1:11" ht="15" customHeight="1">
      <c r="B8" s="78" t="s">
        <v>13</v>
      </c>
      <c r="C8" s="15" t="s">
        <v>14</v>
      </c>
      <c r="D8" s="16">
        <v>24</v>
      </c>
      <c r="E8" s="6"/>
      <c r="F8" s="20" t="str">
        <f t="shared" ref="F8:F10" si="0">IF(E8&gt;0,D8*E8,"")</f>
        <v/>
      </c>
      <c r="G8" s="129" t="s">
        <v>15</v>
      </c>
      <c r="H8" s="26" t="s">
        <v>16</v>
      </c>
      <c r="I8" s="23">
        <v>5.7</v>
      </c>
      <c r="J8" s="8"/>
      <c r="K8" s="20" t="str">
        <f>IF(J8&gt;0,I8*J8,"")</f>
        <v/>
      </c>
    </row>
    <row r="9" spans="1:11" ht="15" customHeight="1">
      <c r="B9" s="78" t="s">
        <v>17</v>
      </c>
      <c r="C9" s="15" t="s">
        <v>18</v>
      </c>
      <c r="D9" s="16">
        <v>31.2</v>
      </c>
      <c r="E9" s="6"/>
      <c r="F9" s="20" t="str">
        <f t="shared" si="0"/>
        <v/>
      </c>
      <c r="G9" s="130" t="s">
        <v>19</v>
      </c>
      <c r="H9" s="26" t="s">
        <v>20</v>
      </c>
      <c r="I9" s="23">
        <v>5.7</v>
      </c>
      <c r="J9" s="8"/>
      <c r="K9" s="20" t="str">
        <f>IF(J9&gt;0,I9*J9,"")</f>
        <v/>
      </c>
    </row>
    <row r="10" spans="1:11" ht="15" customHeight="1">
      <c r="B10" s="87" t="s">
        <v>21</v>
      </c>
      <c r="C10" s="17" t="s">
        <v>22</v>
      </c>
      <c r="D10" s="16">
        <v>30</v>
      </c>
      <c r="E10" s="6"/>
      <c r="F10" s="20" t="str">
        <f t="shared" si="0"/>
        <v/>
      </c>
      <c r="G10" s="131" t="s">
        <v>23</v>
      </c>
      <c r="H10" s="26" t="s">
        <v>24</v>
      </c>
      <c r="I10" s="23">
        <v>5.7</v>
      </c>
      <c r="J10" s="8"/>
      <c r="K10" s="20" t="str">
        <f>IF(J10&gt;0,I10*J10,"")</f>
        <v/>
      </c>
    </row>
    <row r="11" spans="1:11" ht="15" customHeight="1">
      <c r="B11" s="77" t="s">
        <v>25</v>
      </c>
      <c r="C11" s="15" t="s">
        <v>26</v>
      </c>
      <c r="D11" s="16">
        <v>32.4</v>
      </c>
      <c r="E11" s="6"/>
      <c r="F11" s="20" t="str">
        <f t="shared" ref="F11:F16" si="1">IF(E11&gt;0,D11*E11,"")</f>
        <v/>
      </c>
      <c r="G11" s="78" t="s">
        <v>27</v>
      </c>
      <c r="H11" s="22" t="s">
        <v>28</v>
      </c>
      <c r="I11" s="23">
        <v>5.7</v>
      </c>
      <c r="J11" s="8"/>
      <c r="K11" s="125" t="str">
        <f>IF(J11&gt;0,I11*J11,"")</f>
        <v/>
      </c>
    </row>
    <row r="12" spans="1:11" ht="15" customHeight="1">
      <c r="B12" s="77" t="s">
        <v>29</v>
      </c>
      <c r="C12" s="15" t="s">
        <v>30</v>
      </c>
      <c r="D12" s="16">
        <v>27.6</v>
      </c>
      <c r="E12" s="6"/>
      <c r="F12" s="21" t="str">
        <f t="shared" si="1"/>
        <v/>
      </c>
      <c r="G12" s="78" t="s">
        <v>31</v>
      </c>
      <c r="H12" s="22" t="s">
        <v>32</v>
      </c>
      <c r="I12" s="23">
        <v>12</v>
      </c>
      <c r="J12" s="8"/>
      <c r="K12" s="20" t="str">
        <f t="shared" ref="K12" si="2">IF(J12&gt;0,I12*J12,"")</f>
        <v/>
      </c>
    </row>
    <row r="13" spans="1:11" ht="15" customHeight="1">
      <c r="B13" s="77" t="s">
        <v>33</v>
      </c>
      <c r="C13" s="15" t="s">
        <v>34</v>
      </c>
      <c r="D13" s="16">
        <v>24.6</v>
      </c>
      <c r="E13" s="6"/>
      <c r="F13" s="20" t="str">
        <f t="shared" si="1"/>
        <v/>
      </c>
      <c r="G13" s="78" t="s">
        <v>35</v>
      </c>
      <c r="H13" s="22" t="s">
        <v>36</v>
      </c>
      <c r="I13" s="23">
        <v>16.399999999999999</v>
      </c>
      <c r="J13" s="8"/>
      <c r="K13" s="20" t="str">
        <f>IF(J13&gt;0,I13*J13,"")</f>
        <v/>
      </c>
    </row>
    <row r="14" spans="1:11" ht="15" customHeight="1">
      <c r="B14" s="77" t="s">
        <v>37</v>
      </c>
      <c r="C14" s="15" t="s">
        <v>38</v>
      </c>
      <c r="D14" s="16">
        <v>30</v>
      </c>
      <c r="E14" s="6"/>
      <c r="F14" s="20" t="str">
        <f t="shared" si="1"/>
        <v/>
      </c>
      <c r="G14" s="78" t="s">
        <v>39</v>
      </c>
      <c r="H14" s="22" t="s">
        <v>40</v>
      </c>
      <c r="I14" s="23">
        <v>24</v>
      </c>
      <c r="J14" s="8"/>
      <c r="K14" s="20" t="str">
        <f>IF(J14&gt;0,I14*J14,"")</f>
        <v/>
      </c>
    </row>
    <row r="15" spans="1:11" ht="15" customHeight="1">
      <c r="B15" s="77" t="s">
        <v>41</v>
      </c>
      <c r="C15" s="15" t="s">
        <v>42</v>
      </c>
      <c r="D15" s="16">
        <v>38.4</v>
      </c>
      <c r="E15" s="6"/>
      <c r="F15" s="20" t="str">
        <f t="shared" si="1"/>
        <v/>
      </c>
      <c r="G15" s="78" t="s">
        <v>43</v>
      </c>
      <c r="H15" s="22" t="s">
        <v>44</v>
      </c>
      <c r="I15" s="24">
        <v>28.2</v>
      </c>
      <c r="J15" s="8"/>
      <c r="K15" s="20" t="str">
        <f>IF(J15&gt;0,I15*J15,"")</f>
        <v/>
      </c>
    </row>
    <row r="16" spans="1:11" ht="15" customHeight="1">
      <c r="B16" s="77" t="s">
        <v>45</v>
      </c>
      <c r="C16" s="15" t="s">
        <v>46</v>
      </c>
      <c r="D16" s="16">
        <v>29.4</v>
      </c>
      <c r="E16" s="6"/>
      <c r="F16" s="20" t="str">
        <f t="shared" si="1"/>
        <v/>
      </c>
      <c r="G16" s="77" t="s">
        <v>47</v>
      </c>
      <c r="H16" s="22" t="s">
        <v>48</v>
      </c>
      <c r="I16" s="23">
        <v>1.8</v>
      </c>
      <c r="J16" s="8"/>
      <c r="K16" s="20" t="str">
        <f>IF(J16&gt;0,I16*J16,"")</f>
        <v/>
      </c>
    </row>
    <row r="17" spans="2:11" ht="15" customHeight="1">
      <c r="B17" s="77" t="s">
        <v>49</v>
      </c>
      <c r="C17" s="17" t="s">
        <v>50</v>
      </c>
      <c r="D17" s="16">
        <v>30</v>
      </c>
      <c r="E17" s="6"/>
      <c r="F17" s="20" t="str">
        <f t="shared" ref="F17:F30" si="3">IF(E17&gt;0,D17*E17,"")</f>
        <v/>
      </c>
      <c r="G17" s="77" t="s">
        <v>381</v>
      </c>
      <c r="H17" s="22" t="s">
        <v>380</v>
      </c>
      <c r="I17" s="23">
        <v>10.5</v>
      </c>
      <c r="J17" s="8"/>
      <c r="K17" s="20" t="str">
        <f>IF(J17&gt;0,I17*J17,"")</f>
        <v/>
      </c>
    </row>
    <row r="18" spans="2:11" ht="15" customHeight="1">
      <c r="B18" s="77" t="s">
        <v>51</v>
      </c>
      <c r="C18" s="15" t="s">
        <v>52</v>
      </c>
      <c r="D18" s="16">
        <v>40</v>
      </c>
      <c r="E18" s="6"/>
      <c r="F18" s="20" t="str">
        <f t="shared" si="3"/>
        <v/>
      </c>
      <c r="G18" s="72"/>
      <c r="H18" s="47"/>
      <c r="I18" s="71"/>
      <c r="J18" s="63"/>
      <c r="K18" s="20"/>
    </row>
    <row r="19" spans="2:11" ht="15" customHeight="1">
      <c r="B19" s="77" t="s">
        <v>54</v>
      </c>
      <c r="C19" s="15" t="s">
        <v>55</v>
      </c>
      <c r="D19" s="16">
        <v>38.4</v>
      </c>
      <c r="E19" s="6"/>
      <c r="F19" s="20" t="str">
        <f t="shared" si="3"/>
        <v/>
      </c>
      <c r="G19" s="25" t="s">
        <v>53</v>
      </c>
      <c r="H19" s="73"/>
      <c r="I19" s="71"/>
      <c r="J19" s="63"/>
      <c r="K19" s="20"/>
    </row>
    <row r="20" spans="2:11" ht="15" customHeight="1">
      <c r="B20" s="95" t="s">
        <v>58</v>
      </c>
      <c r="C20" s="96" t="s">
        <v>59</v>
      </c>
      <c r="D20" s="112">
        <v>24</v>
      </c>
      <c r="E20" s="7"/>
      <c r="F20" s="113" t="str">
        <f t="shared" si="3"/>
        <v/>
      </c>
      <c r="G20" s="78" t="s">
        <v>56</v>
      </c>
      <c r="H20" s="22" t="s">
        <v>57</v>
      </c>
      <c r="I20" s="24">
        <v>7.2</v>
      </c>
      <c r="J20" s="8"/>
      <c r="K20" s="20" t="str">
        <f t="shared" ref="K20:K26" si="4">IF(J20&gt;0,I20*J20,"")</f>
        <v/>
      </c>
    </row>
    <row r="21" spans="2:11" ht="15" customHeight="1">
      <c r="B21" s="77" t="s">
        <v>62</v>
      </c>
      <c r="C21" s="17" t="s">
        <v>63</v>
      </c>
      <c r="D21" s="16">
        <v>28.8</v>
      </c>
      <c r="E21" s="6"/>
      <c r="F21" s="20" t="str">
        <f t="shared" si="3"/>
        <v/>
      </c>
      <c r="G21" s="84" t="s">
        <v>60</v>
      </c>
      <c r="H21" s="67" t="s">
        <v>61</v>
      </c>
      <c r="I21" s="23">
        <v>18</v>
      </c>
      <c r="J21" s="8"/>
      <c r="K21" s="20" t="str">
        <f t="shared" si="4"/>
        <v/>
      </c>
    </row>
    <row r="22" spans="2:11" ht="15" customHeight="1">
      <c r="B22" s="77" t="s">
        <v>66</v>
      </c>
      <c r="C22" s="15" t="s">
        <v>67</v>
      </c>
      <c r="D22" s="18">
        <v>36</v>
      </c>
      <c r="E22" s="6"/>
      <c r="F22" s="20" t="str">
        <f t="shared" si="3"/>
        <v/>
      </c>
      <c r="G22" s="83" t="s">
        <v>64</v>
      </c>
      <c r="H22" s="26" t="s">
        <v>65</v>
      </c>
      <c r="I22" s="23">
        <v>0.66</v>
      </c>
      <c r="J22" s="8"/>
      <c r="K22" s="20" t="str">
        <f t="shared" si="4"/>
        <v/>
      </c>
    </row>
    <row r="23" spans="2:11" ht="15" customHeight="1">
      <c r="B23" s="77" t="s">
        <v>70</v>
      </c>
      <c r="C23" s="15" t="s">
        <v>71</v>
      </c>
      <c r="D23" s="18">
        <v>29.4</v>
      </c>
      <c r="E23" s="6"/>
      <c r="F23" s="20" t="str">
        <f t="shared" si="3"/>
        <v/>
      </c>
      <c r="G23" s="78" t="s">
        <v>68</v>
      </c>
      <c r="H23" s="26" t="s">
        <v>69</v>
      </c>
      <c r="I23" s="23">
        <v>1.08</v>
      </c>
      <c r="J23" s="8"/>
      <c r="K23" s="20" t="str">
        <f t="shared" si="4"/>
        <v/>
      </c>
    </row>
    <row r="24" spans="2:11" ht="15" customHeight="1">
      <c r="B24" s="77" t="s">
        <v>74</v>
      </c>
      <c r="C24" s="15" t="s">
        <v>75</v>
      </c>
      <c r="D24" s="18">
        <v>32.4</v>
      </c>
      <c r="E24" s="6"/>
      <c r="F24" s="21" t="str">
        <f t="shared" si="3"/>
        <v/>
      </c>
      <c r="G24" s="78" t="s">
        <v>72</v>
      </c>
      <c r="H24" s="26" t="s">
        <v>73</v>
      </c>
      <c r="I24" s="23">
        <v>1.08</v>
      </c>
      <c r="J24" s="8"/>
      <c r="K24" s="20" t="str">
        <f t="shared" si="4"/>
        <v/>
      </c>
    </row>
    <row r="25" spans="2:11" ht="15" customHeight="1">
      <c r="B25" s="77" t="s">
        <v>78</v>
      </c>
      <c r="C25" s="15" t="s">
        <v>79</v>
      </c>
      <c r="D25" s="18">
        <v>39</v>
      </c>
      <c r="E25" s="6"/>
      <c r="F25" s="20" t="str">
        <f t="shared" si="3"/>
        <v/>
      </c>
      <c r="G25" s="77" t="s">
        <v>76</v>
      </c>
      <c r="H25" s="26" t="s">
        <v>77</v>
      </c>
      <c r="I25" s="23">
        <v>1.02</v>
      </c>
      <c r="J25" s="8"/>
      <c r="K25" s="20" t="str">
        <f t="shared" si="4"/>
        <v/>
      </c>
    </row>
    <row r="26" spans="2:11" ht="15" customHeight="1">
      <c r="B26" s="83" t="s">
        <v>82</v>
      </c>
      <c r="C26" s="15" t="s">
        <v>83</v>
      </c>
      <c r="D26" s="18">
        <v>30</v>
      </c>
      <c r="E26" s="6"/>
      <c r="F26" s="20" t="str">
        <f t="shared" si="3"/>
        <v/>
      </c>
      <c r="G26" s="83" t="s">
        <v>80</v>
      </c>
      <c r="H26" s="26" t="s">
        <v>81</v>
      </c>
      <c r="I26" s="23">
        <v>0.66</v>
      </c>
      <c r="J26" s="8"/>
      <c r="K26" s="20" t="str">
        <f t="shared" si="4"/>
        <v/>
      </c>
    </row>
    <row r="27" spans="2:11" ht="15" customHeight="1">
      <c r="B27" s="77" t="s">
        <v>86</v>
      </c>
      <c r="C27" s="17" t="s">
        <v>87</v>
      </c>
      <c r="D27" s="16">
        <v>33.6</v>
      </c>
      <c r="E27" s="6"/>
      <c r="F27" s="20" t="str">
        <f t="shared" si="3"/>
        <v/>
      </c>
      <c r="G27" s="78" t="s">
        <v>84</v>
      </c>
      <c r="H27" s="26" t="s">
        <v>85</v>
      </c>
      <c r="I27" s="23">
        <v>2.52</v>
      </c>
      <c r="J27" s="8"/>
      <c r="K27" s="20" t="str">
        <f>IF(J27&gt;0,I27*J27,"")</f>
        <v/>
      </c>
    </row>
    <row r="28" spans="2:11" ht="15" customHeight="1">
      <c r="B28" s="117" t="s">
        <v>90</v>
      </c>
      <c r="C28" s="17" t="s">
        <v>91</v>
      </c>
      <c r="D28" s="16">
        <v>15</v>
      </c>
      <c r="E28" s="6"/>
      <c r="F28" s="20" t="str">
        <f t="shared" si="3"/>
        <v/>
      </c>
      <c r="G28" s="78" t="s">
        <v>88</v>
      </c>
      <c r="H28" s="26" t="s">
        <v>89</v>
      </c>
      <c r="I28" s="156">
        <v>1.2</v>
      </c>
      <c r="J28" s="8"/>
      <c r="K28" s="20" t="str">
        <f>IF(J28&gt;0,I28*J28,"")</f>
        <v/>
      </c>
    </row>
    <row r="29" spans="2:11" ht="15" customHeight="1">
      <c r="B29" s="118" t="s">
        <v>94</v>
      </c>
      <c r="C29" s="17" t="s">
        <v>95</v>
      </c>
      <c r="D29" s="16">
        <v>30</v>
      </c>
      <c r="E29" s="6"/>
      <c r="F29" s="20" t="str">
        <f t="shared" si="3"/>
        <v/>
      </c>
      <c r="G29" s="114" t="s">
        <v>92</v>
      </c>
      <c r="H29" s="115" t="s">
        <v>93</v>
      </c>
      <c r="I29" s="156">
        <v>12</v>
      </c>
      <c r="J29" s="63"/>
      <c r="K29" s="20" t="str">
        <f>IF(J29&gt;0,I29*J29,"")</f>
        <v/>
      </c>
    </row>
    <row r="30" spans="2:11" ht="15" customHeight="1">
      <c r="B30" s="102" t="s">
        <v>96</v>
      </c>
      <c r="C30" s="103" t="s">
        <v>97</v>
      </c>
      <c r="D30" s="104">
        <v>32.4</v>
      </c>
      <c r="E30" s="105"/>
      <c r="F30" s="106" t="str">
        <f t="shared" si="3"/>
        <v/>
      </c>
      <c r="G30" s="82"/>
      <c r="H30" s="54"/>
      <c r="I30" s="28"/>
      <c r="J30" s="63"/>
      <c r="K30" s="65"/>
    </row>
    <row r="31" spans="2:11" s="110" customFormat="1" ht="15" customHeight="1">
      <c r="B31" s="101" t="s">
        <v>99</v>
      </c>
      <c r="C31" s="17" t="s">
        <v>100</v>
      </c>
      <c r="D31" s="16" t="s">
        <v>101</v>
      </c>
      <c r="E31" s="119"/>
      <c r="F31" s="58"/>
      <c r="G31" s="27" t="s">
        <v>98</v>
      </c>
      <c r="H31" s="54"/>
      <c r="I31" s="28"/>
      <c r="J31" s="63"/>
      <c r="K31" s="65"/>
    </row>
    <row r="32" spans="2:11" ht="15" customHeight="1">
      <c r="B32" s="162" t="s">
        <v>105</v>
      </c>
      <c r="C32" s="45"/>
      <c r="D32" s="120"/>
      <c r="E32" s="119">
        <f>IF(SUM(E7:E31)=0,0,SUM(E7:E31))</f>
        <v>0</v>
      </c>
      <c r="F32" s="121">
        <f>IF(SUM(F7:F31)=0,0,SUM(F7:F31))</f>
        <v>0</v>
      </c>
      <c r="G32" s="79" t="s">
        <v>102</v>
      </c>
      <c r="H32" s="15" t="s">
        <v>103</v>
      </c>
      <c r="I32" s="183" t="s">
        <v>104</v>
      </c>
      <c r="J32" s="6"/>
      <c r="K32" s="32" t="str">
        <f>IF(J32&gt;0,0,"")</f>
        <v/>
      </c>
    </row>
    <row r="33" spans="2:11" ht="15" customHeight="1">
      <c r="B33" s="185"/>
      <c r="C33" s="185"/>
      <c r="D33" s="185"/>
      <c r="E33" s="185"/>
      <c r="F33" s="185"/>
      <c r="G33" s="90" t="s">
        <v>106</v>
      </c>
      <c r="H33" s="116" t="s">
        <v>107</v>
      </c>
      <c r="I33" s="30">
        <v>0.36</v>
      </c>
      <c r="J33" s="6"/>
      <c r="K33" s="32" t="str">
        <f t="shared" ref="K33:K41" si="5">IF(J33&gt;0,I33*J33,"")</f>
        <v/>
      </c>
    </row>
    <row r="34" spans="2:11" ht="15" customHeight="1">
      <c r="B34" s="25" t="s">
        <v>8</v>
      </c>
      <c r="C34" s="45"/>
      <c r="D34" s="120"/>
      <c r="E34" s="119"/>
      <c r="F34" s="121"/>
      <c r="G34" s="90" t="s">
        <v>108</v>
      </c>
      <c r="H34" s="17" t="s">
        <v>109</v>
      </c>
      <c r="I34" s="30">
        <v>0.6</v>
      </c>
      <c r="J34" s="6"/>
      <c r="K34" s="32" t="str">
        <f t="shared" si="5"/>
        <v/>
      </c>
    </row>
    <row r="35" spans="2:11" ht="15" customHeight="1">
      <c r="B35" s="31" t="s">
        <v>112</v>
      </c>
      <c r="C35" s="17" t="s">
        <v>113</v>
      </c>
      <c r="D35" s="30">
        <v>0.9</v>
      </c>
      <c r="E35" s="6"/>
      <c r="F35" s="20" t="str">
        <f t="shared" ref="F35:F60" si="6">IF(E35&gt;0,D35*E35,"")</f>
        <v/>
      </c>
      <c r="G35" s="79" t="s">
        <v>110</v>
      </c>
      <c r="H35" s="17" t="s">
        <v>111</v>
      </c>
      <c r="I35" s="30">
        <v>0.6</v>
      </c>
      <c r="J35" s="6"/>
      <c r="K35" s="32" t="str">
        <f t="shared" si="5"/>
        <v/>
      </c>
    </row>
    <row r="36" spans="2:11" ht="15" customHeight="1">
      <c r="B36" s="31" t="s">
        <v>116</v>
      </c>
      <c r="C36" s="17" t="s">
        <v>117</v>
      </c>
      <c r="D36" s="30">
        <v>1.08</v>
      </c>
      <c r="E36" s="6"/>
      <c r="F36" s="20" t="str">
        <f t="shared" si="6"/>
        <v/>
      </c>
      <c r="G36" s="107" t="s">
        <v>114</v>
      </c>
      <c r="H36" s="103" t="s">
        <v>115</v>
      </c>
      <c r="I36" s="108">
        <v>0.42</v>
      </c>
      <c r="J36" s="105"/>
      <c r="K36" s="109" t="str">
        <f t="shared" si="5"/>
        <v/>
      </c>
    </row>
    <row r="37" spans="2:11" ht="15" customHeight="1">
      <c r="B37" s="29" t="s">
        <v>120</v>
      </c>
      <c r="C37" s="15" t="s">
        <v>121</v>
      </c>
      <c r="D37" s="30">
        <v>1.45</v>
      </c>
      <c r="E37" s="6"/>
      <c r="F37" s="20" t="str">
        <f t="shared" si="6"/>
        <v/>
      </c>
      <c r="G37" s="79" t="s">
        <v>118</v>
      </c>
      <c r="H37" s="17" t="s">
        <v>119</v>
      </c>
      <c r="I37" s="30">
        <v>0.72</v>
      </c>
      <c r="J37" s="6"/>
      <c r="K37" s="32" t="str">
        <f t="shared" si="5"/>
        <v/>
      </c>
    </row>
    <row r="38" spans="2:11" ht="15" customHeight="1">
      <c r="B38" s="31" t="s">
        <v>124</v>
      </c>
      <c r="C38" s="15" t="s">
        <v>125</v>
      </c>
      <c r="D38" s="30">
        <v>1.7</v>
      </c>
      <c r="E38" s="6"/>
      <c r="F38" s="20" t="str">
        <f t="shared" si="6"/>
        <v/>
      </c>
      <c r="G38" s="79" t="s">
        <v>122</v>
      </c>
      <c r="H38" s="17" t="s">
        <v>123</v>
      </c>
      <c r="I38" s="30">
        <v>0.12</v>
      </c>
      <c r="J38" s="6"/>
      <c r="K38" s="32" t="str">
        <f t="shared" si="5"/>
        <v/>
      </c>
    </row>
    <row r="39" spans="2:11" ht="15" customHeight="1">
      <c r="B39" s="85" t="s">
        <v>128</v>
      </c>
      <c r="C39" s="15" t="s">
        <v>129</v>
      </c>
      <c r="D39" s="30">
        <v>6.3</v>
      </c>
      <c r="E39" s="6"/>
      <c r="F39" s="20" t="str">
        <f t="shared" si="6"/>
        <v/>
      </c>
      <c r="G39" s="79" t="s">
        <v>126</v>
      </c>
      <c r="H39" s="26" t="s">
        <v>127</v>
      </c>
      <c r="I39" s="30">
        <v>0.48</v>
      </c>
      <c r="J39" s="6"/>
      <c r="K39" s="32" t="str">
        <f t="shared" si="5"/>
        <v/>
      </c>
    </row>
    <row r="40" spans="2:11" ht="15.95" customHeight="1">
      <c r="B40" s="31" t="s">
        <v>132</v>
      </c>
      <c r="C40" s="15" t="s">
        <v>133</v>
      </c>
      <c r="D40" s="30">
        <v>12</v>
      </c>
      <c r="E40" s="6"/>
      <c r="F40" s="20" t="str">
        <f t="shared" si="6"/>
        <v/>
      </c>
      <c r="G40" s="111" t="s">
        <v>130</v>
      </c>
      <c r="H40" s="17" t="s">
        <v>131</v>
      </c>
      <c r="I40" s="30">
        <v>0.6</v>
      </c>
      <c r="J40" s="6"/>
      <c r="K40" s="32" t="str">
        <f t="shared" si="5"/>
        <v/>
      </c>
    </row>
    <row r="41" spans="2:11" ht="15" customHeight="1">
      <c r="B41" s="31" t="s">
        <v>136</v>
      </c>
      <c r="C41" s="17" t="s">
        <v>137</v>
      </c>
      <c r="D41" s="30">
        <v>0.36</v>
      </c>
      <c r="E41" s="6"/>
      <c r="F41" s="20" t="str">
        <f t="shared" si="6"/>
        <v/>
      </c>
      <c r="G41" s="80" t="s">
        <v>134</v>
      </c>
      <c r="H41" s="15" t="s">
        <v>135</v>
      </c>
      <c r="I41" s="30">
        <v>14.4</v>
      </c>
      <c r="J41" s="6"/>
      <c r="K41" s="32" t="str">
        <f t="shared" si="5"/>
        <v/>
      </c>
    </row>
    <row r="42" spans="2:11" ht="15" customHeight="1">
      <c r="B42" s="31" t="s">
        <v>140</v>
      </c>
      <c r="C42" s="15" t="s">
        <v>141</v>
      </c>
      <c r="D42" s="30">
        <v>1.08</v>
      </c>
      <c r="E42" s="6"/>
      <c r="F42" s="20" t="str">
        <f t="shared" si="6"/>
        <v/>
      </c>
      <c r="G42" s="80" t="s">
        <v>138</v>
      </c>
      <c r="H42" s="17" t="s">
        <v>139</v>
      </c>
      <c r="I42" s="184" t="s">
        <v>104</v>
      </c>
      <c r="J42" s="6"/>
      <c r="K42" s="175">
        <v>0</v>
      </c>
    </row>
    <row r="43" spans="2:11" ht="15" customHeight="1">
      <c r="B43" s="31" t="s">
        <v>144</v>
      </c>
      <c r="C43" s="15" t="s">
        <v>145</v>
      </c>
      <c r="D43" s="30">
        <v>2.4</v>
      </c>
      <c r="E43" s="6"/>
      <c r="F43" s="20" t="str">
        <f t="shared" si="6"/>
        <v/>
      </c>
      <c r="G43" s="80" t="s">
        <v>142</v>
      </c>
      <c r="H43" s="15" t="s">
        <v>143</v>
      </c>
      <c r="I43" s="30">
        <v>1.8</v>
      </c>
      <c r="J43" s="6"/>
      <c r="K43" s="32" t="str">
        <f t="shared" ref="K43" si="7">IF(J43&gt;0,I43*J43,"")</f>
        <v/>
      </c>
    </row>
    <row r="44" spans="2:11" ht="15" customHeight="1">
      <c r="B44" s="31" t="s">
        <v>148</v>
      </c>
      <c r="C44" s="17" t="s">
        <v>149</v>
      </c>
      <c r="D44" s="30">
        <v>0.36</v>
      </c>
      <c r="E44" s="6"/>
      <c r="F44" s="20" t="str">
        <f t="shared" si="6"/>
        <v/>
      </c>
      <c r="G44" s="81" t="s">
        <v>146</v>
      </c>
      <c r="H44" s="19" t="s">
        <v>147</v>
      </c>
      <c r="I44" s="184" t="s">
        <v>104</v>
      </c>
      <c r="J44" s="6"/>
      <c r="K44" s="32">
        <v>0</v>
      </c>
    </row>
    <row r="45" spans="2:11" ht="15" customHeight="1">
      <c r="B45" s="31" t="s">
        <v>150</v>
      </c>
      <c r="C45" s="17" t="s">
        <v>151</v>
      </c>
      <c r="D45" s="30">
        <v>0.36</v>
      </c>
      <c r="E45" s="6"/>
      <c r="F45" s="20" t="str">
        <f t="shared" si="6"/>
        <v/>
      </c>
      <c r="G45" s="82"/>
      <c r="H45" s="7"/>
      <c r="I45" s="55"/>
      <c r="J45" s="47"/>
      <c r="K45" s="32"/>
    </row>
    <row r="46" spans="2:11" ht="15" customHeight="1">
      <c r="B46" s="31" t="s">
        <v>153</v>
      </c>
      <c r="C46" s="17" t="s">
        <v>154</v>
      </c>
      <c r="D46" s="30">
        <v>0.72</v>
      </c>
      <c r="E46" s="6"/>
      <c r="F46" s="20" t="str">
        <f t="shared" si="6"/>
        <v/>
      </c>
      <c r="G46" s="27" t="s">
        <v>152</v>
      </c>
      <c r="H46" s="61"/>
      <c r="I46" s="57"/>
      <c r="J46" s="63"/>
      <c r="K46" s="64"/>
    </row>
    <row r="47" spans="2:11" ht="15" customHeight="1">
      <c r="B47" s="31" t="s">
        <v>157</v>
      </c>
      <c r="C47" s="15" t="s">
        <v>158</v>
      </c>
      <c r="D47" s="30">
        <v>2.4</v>
      </c>
      <c r="E47" s="6"/>
      <c r="F47" s="20" t="str">
        <f t="shared" si="6"/>
        <v/>
      </c>
      <c r="G47" s="111" t="s">
        <v>155</v>
      </c>
      <c r="H47" s="17" t="s">
        <v>156</v>
      </c>
      <c r="I47" s="30">
        <v>1.8</v>
      </c>
      <c r="J47" s="6"/>
      <c r="K47" s="20" t="str">
        <f t="shared" ref="K47:K58" si="8">IF(J47&gt;0,I47*J47,"")</f>
        <v/>
      </c>
    </row>
    <row r="48" spans="2:11" ht="15" customHeight="1">
      <c r="B48" s="31" t="s">
        <v>161</v>
      </c>
      <c r="C48" s="15" t="s">
        <v>162</v>
      </c>
      <c r="D48" s="30">
        <v>2.4</v>
      </c>
      <c r="E48" s="6"/>
      <c r="F48" s="20" t="str">
        <f t="shared" si="6"/>
        <v/>
      </c>
      <c r="G48" s="111" t="s">
        <v>159</v>
      </c>
      <c r="H48" s="17" t="s">
        <v>160</v>
      </c>
      <c r="I48" s="30">
        <v>0.6</v>
      </c>
      <c r="J48" s="6"/>
      <c r="K48" s="20" t="str">
        <f t="shared" si="8"/>
        <v/>
      </c>
    </row>
    <row r="49" spans="2:11" ht="15" customHeight="1">
      <c r="B49" s="31" t="s">
        <v>165</v>
      </c>
      <c r="C49" s="15" t="s">
        <v>166</v>
      </c>
      <c r="D49" s="30">
        <v>2.4</v>
      </c>
      <c r="E49" s="6"/>
      <c r="F49" s="20" t="str">
        <f t="shared" si="6"/>
        <v/>
      </c>
      <c r="G49" s="111" t="s">
        <v>163</v>
      </c>
      <c r="H49" s="17" t="s">
        <v>164</v>
      </c>
      <c r="I49" s="30">
        <v>0.36</v>
      </c>
      <c r="J49" s="6"/>
      <c r="K49" s="20" t="str">
        <f t="shared" si="8"/>
        <v/>
      </c>
    </row>
    <row r="50" spans="2:11" ht="15" customHeight="1">
      <c r="B50" s="111" t="s">
        <v>169</v>
      </c>
      <c r="C50" s="17" t="s">
        <v>170</v>
      </c>
      <c r="D50" s="30">
        <v>0.72</v>
      </c>
      <c r="E50" s="6"/>
      <c r="F50" s="20" t="str">
        <f t="shared" si="6"/>
        <v/>
      </c>
      <c r="G50" s="111" t="s">
        <v>167</v>
      </c>
      <c r="H50" s="17" t="s">
        <v>168</v>
      </c>
      <c r="I50" s="30">
        <v>0.6</v>
      </c>
      <c r="J50" s="6"/>
      <c r="K50" s="20" t="str">
        <f t="shared" si="8"/>
        <v/>
      </c>
    </row>
    <row r="51" spans="2:11" ht="15" customHeight="1">
      <c r="B51" s="31" t="s">
        <v>173</v>
      </c>
      <c r="C51" s="17" t="s">
        <v>174</v>
      </c>
      <c r="D51" s="30">
        <v>1.2</v>
      </c>
      <c r="E51" s="6"/>
      <c r="F51" s="20" t="str">
        <f t="shared" si="6"/>
        <v/>
      </c>
      <c r="G51" s="111" t="s">
        <v>171</v>
      </c>
      <c r="H51" s="17" t="s">
        <v>172</v>
      </c>
      <c r="I51" s="30">
        <v>0.36</v>
      </c>
      <c r="J51" s="6"/>
      <c r="K51" s="20" t="str">
        <f t="shared" si="8"/>
        <v/>
      </c>
    </row>
    <row r="52" spans="2:11" ht="15" customHeight="1">
      <c r="B52" s="31" t="s">
        <v>177</v>
      </c>
      <c r="C52" s="17" t="s">
        <v>178</v>
      </c>
      <c r="D52" s="30">
        <v>0.84</v>
      </c>
      <c r="E52" s="6"/>
      <c r="F52" s="20" t="str">
        <f t="shared" si="6"/>
        <v/>
      </c>
      <c r="G52" s="111" t="s">
        <v>175</v>
      </c>
      <c r="H52" s="17" t="s">
        <v>176</v>
      </c>
      <c r="I52" s="30">
        <v>0.6</v>
      </c>
      <c r="J52" s="6"/>
      <c r="K52" s="20" t="str">
        <f t="shared" si="8"/>
        <v/>
      </c>
    </row>
    <row r="53" spans="2:11" ht="15" customHeight="1">
      <c r="B53" s="31" t="s">
        <v>181</v>
      </c>
      <c r="C53" s="17" t="s">
        <v>182</v>
      </c>
      <c r="D53" s="30">
        <v>2.04</v>
      </c>
      <c r="E53" s="6"/>
      <c r="F53" s="20" t="str">
        <f t="shared" si="6"/>
        <v/>
      </c>
      <c r="G53" s="111" t="s">
        <v>179</v>
      </c>
      <c r="H53" s="17" t="s">
        <v>180</v>
      </c>
      <c r="I53" s="30">
        <v>0.48</v>
      </c>
      <c r="J53" s="6"/>
      <c r="K53" s="20" t="str">
        <f t="shared" si="8"/>
        <v/>
      </c>
    </row>
    <row r="54" spans="2:11" ht="15" customHeight="1">
      <c r="B54" s="124" t="s">
        <v>185</v>
      </c>
      <c r="C54" s="17" t="s">
        <v>186</v>
      </c>
      <c r="D54" s="30">
        <v>0.36</v>
      </c>
      <c r="E54" s="6"/>
      <c r="F54" s="20" t="str">
        <f t="shared" si="6"/>
        <v/>
      </c>
      <c r="G54" s="111" t="s">
        <v>183</v>
      </c>
      <c r="H54" s="17" t="s">
        <v>184</v>
      </c>
      <c r="I54" s="30">
        <v>0.6</v>
      </c>
      <c r="J54" s="6"/>
      <c r="K54" s="20" t="str">
        <f t="shared" si="8"/>
        <v/>
      </c>
    </row>
    <row r="55" spans="2:11" ht="15" customHeight="1">
      <c r="B55" s="31" t="s">
        <v>189</v>
      </c>
      <c r="C55" s="17" t="s">
        <v>190</v>
      </c>
      <c r="D55" s="30">
        <v>9.6</v>
      </c>
      <c r="E55" s="6"/>
      <c r="F55" s="20" t="str">
        <f t="shared" si="6"/>
        <v/>
      </c>
      <c r="G55" s="111" t="s">
        <v>187</v>
      </c>
      <c r="H55" s="17" t="s">
        <v>188</v>
      </c>
      <c r="I55" s="30">
        <v>6.72</v>
      </c>
      <c r="J55" s="6"/>
      <c r="K55" s="20" t="str">
        <f t="shared" si="8"/>
        <v/>
      </c>
    </row>
    <row r="56" spans="2:11" ht="15" customHeight="1">
      <c r="B56" s="31" t="s">
        <v>193</v>
      </c>
      <c r="C56" s="17" t="s">
        <v>194</v>
      </c>
      <c r="D56" s="30">
        <v>1</v>
      </c>
      <c r="E56" s="6"/>
      <c r="F56" s="20" t="str">
        <f t="shared" si="6"/>
        <v/>
      </c>
      <c r="G56" s="111" t="s">
        <v>191</v>
      </c>
      <c r="H56" s="17" t="s">
        <v>192</v>
      </c>
      <c r="I56" s="30">
        <v>6.72</v>
      </c>
      <c r="J56" s="6"/>
      <c r="K56" s="20" t="str">
        <f t="shared" si="8"/>
        <v/>
      </c>
    </row>
    <row r="57" spans="2:11" ht="15" customHeight="1">
      <c r="B57" s="31" t="s">
        <v>197</v>
      </c>
      <c r="C57" s="17" t="s">
        <v>198</v>
      </c>
      <c r="D57" s="30">
        <v>1.25</v>
      </c>
      <c r="E57" s="6"/>
      <c r="F57" s="20" t="str">
        <f t="shared" si="6"/>
        <v/>
      </c>
      <c r="G57" s="111" t="s">
        <v>195</v>
      </c>
      <c r="H57" s="17" t="s">
        <v>196</v>
      </c>
      <c r="I57" s="30">
        <v>0.6</v>
      </c>
      <c r="J57" s="6"/>
      <c r="K57" s="20" t="str">
        <f t="shared" si="8"/>
        <v/>
      </c>
    </row>
    <row r="58" spans="2:11" ht="15" customHeight="1">
      <c r="B58" s="31" t="s">
        <v>201</v>
      </c>
      <c r="C58" s="17" t="s">
        <v>202</v>
      </c>
      <c r="D58" s="30">
        <v>2.58</v>
      </c>
      <c r="E58" s="6"/>
      <c r="F58" s="20" t="str">
        <f t="shared" si="6"/>
        <v/>
      </c>
      <c r="G58" s="111" t="s">
        <v>199</v>
      </c>
      <c r="H58" s="17" t="s">
        <v>200</v>
      </c>
      <c r="I58" s="30">
        <v>0.36</v>
      </c>
      <c r="J58" s="6"/>
      <c r="K58" s="20" t="str">
        <f t="shared" si="8"/>
        <v/>
      </c>
    </row>
    <row r="59" spans="2:11" ht="15" customHeight="1">
      <c r="B59" s="31" t="s">
        <v>205</v>
      </c>
      <c r="C59" s="17" t="s">
        <v>206</v>
      </c>
      <c r="D59" s="30">
        <v>0.96</v>
      </c>
      <c r="E59" s="6"/>
      <c r="F59" s="20" t="str">
        <f t="shared" si="6"/>
        <v/>
      </c>
      <c r="G59" s="111" t="s">
        <v>203</v>
      </c>
      <c r="H59" s="17" t="s">
        <v>204</v>
      </c>
      <c r="I59" s="30">
        <v>1.2</v>
      </c>
      <c r="J59" s="6"/>
      <c r="K59" s="20" t="str">
        <f t="shared" ref="K59:K62" si="9">IF(J59&gt;0,I59*J59,"")</f>
        <v/>
      </c>
    </row>
    <row r="60" spans="2:11" ht="15" customHeight="1">
      <c r="B60" s="31" t="s">
        <v>209</v>
      </c>
      <c r="C60" s="17" t="s">
        <v>210</v>
      </c>
      <c r="D60" s="30">
        <v>12.3</v>
      </c>
      <c r="E60" s="6"/>
      <c r="F60" s="125" t="str">
        <f t="shared" si="6"/>
        <v/>
      </c>
      <c r="G60" s="111" t="s">
        <v>207</v>
      </c>
      <c r="H60" s="17" t="s">
        <v>208</v>
      </c>
      <c r="I60" s="30">
        <v>0.36</v>
      </c>
      <c r="J60" s="6"/>
      <c r="K60" s="20" t="str">
        <f t="shared" si="9"/>
        <v/>
      </c>
    </row>
    <row r="61" spans="2:11" ht="15" customHeight="1">
      <c r="B61" s="163" t="s">
        <v>213</v>
      </c>
      <c r="C61" s="7" t="s">
        <v>214</v>
      </c>
      <c r="D61" s="184" t="s">
        <v>104</v>
      </c>
      <c r="E61" s="7"/>
      <c r="F61" s="125">
        <v>0</v>
      </c>
      <c r="G61" s="111" t="s">
        <v>211</v>
      </c>
      <c r="H61" s="17" t="s">
        <v>212</v>
      </c>
      <c r="I61" s="30">
        <v>0.48</v>
      </c>
      <c r="J61" s="6"/>
      <c r="K61" s="20" t="str">
        <f t="shared" si="9"/>
        <v/>
      </c>
    </row>
    <row r="62" spans="2:11" ht="15" customHeight="1">
      <c r="B62" s="131"/>
      <c r="C62" s="26"/>
      <c r="D62" s="23"/>
      <c r="E62" s="63"/>
      <c r="F62" s="20"/>
      <c r="G62" s="111" t="s">
        <v>215</v>
      </c>
      <c r="H62" s="17" t="s">
        <v>216</v>
      </c>
      <c r="I62" s="30">
        <v>0.46</v>
      </c>
      <c r="J62" s="6"/>
      <c r="K62" s="20" t="str">
        <f t="shared" si="9"/>
        <v/>
      </c>
    </row>
    <row r="63" spans="2:11" ht="15" customHeight="1" thickBot="1">
      <c r="B63" s="164"/>
      <c r="C63" s="325" t="s">
        <v>217</v>
      </c>
      <c r="D63" s="326"/>
      <c r="E63" s="326"/>
      <c r="F63" s="35" t="str">
        <f>IF(SUM(F32:F61)=0,"",SUM(F32:F61))</f>
        <v/>
      </c>
      <c r="G63" s="111"/>
      <c r="H63" s="17"/>
      <c r="I63" s="30"/>
      <c r="J63"/>
      <c r="K63" s="157"/>
    </row>
    <row r="64" spans="2:11" ht="15" customHeight="1" thickBot="1">
      <c r="C64" s="4"/>
      <c r="G64" s="165"/>
      <c r="H64" s="325" t="s">
        <v>218</v>
      </c>
      <c r="I64" s="326"/>
      <c r="J64" s="326"/>
      <c r="K64" s="35" t="str">
        <f>IF(SUM(K7:K62)=0,"",SUM(K7:K62))</f>
        <v/>
      </c>
    </row>
    <row r="65" spans="2:11" ht="15.75" thickBot="1">
      <c r="B65" s="287" t="s">
        <v>219</v>
      </c>
      <c r="C65" s="288"/>
      <c r="D65" s="288"/>
      <c r="E65" s="288"/>
      <c r="F65" s="288"/>
      <c r="G65" s="289"/>
      <c r="H65" s="364" t="s">
        <v>0</v>
      </c>
      <c r="I65" s="365"/>
      <c r="J65" s="366" t="str">
        <f>IF(J2="","",J2)</f>
        <v/>
      </c>
      <c r="K65" s="367"/>
    </row>
    <row r="66" spans="2:11" ht="15.75" thickBot="1">
      <c r="B66" s="290"/>
      <c r="C66" s="291"/>
      <c r="D66" s="291"/>
      <c r="E66" s="291"/>
      <c r="F66" s="291"/>
      <c r="G66" s="292"/>
      <c r="H66" s="399" t="s">
        <v>1</v>
      </c>
      <c r="I66" s="400"/>
      <c r="J66" s="341"/>
      <c r="K66" s="342"/>
    </row>
    <row r="67" spans="2:11">
      <c r="B67" s="290"/>
      <c r="C67" s="291"/>
      <c r="D67" s="291"/>
      <c r="E67" s="291"/>
      <c r="F67" s="291"/>
      <c r="G67" s="292"/>
      <c r="H67" s="356" t="s">
        <v>2</v>
      </c>
      <c r="I67" s="357"/>
      <c r="J67" s="360" t="str">
        <f>IF(J4="","",J4)</f>
        <v/>
      </c>
      <c r="K67" s="361"/>
    </row>
    <row r="68" spans="2:11" ht="15.75" thickBot="1">
      <c r="B68" s="293"/>
      <c r="C68" s="294"/>
      <c r="D68" s="294"/>
      <c r="E68" s="294"/>
      <c r="F68" s="294"/>
      <c r="G68" s="295"/>
      <c r="H68" s="358"/>
      <c r="I68" s="359"/>
      <c r="J68" s="362"/>
      <c r="K68" s="363"/>
    </row>
    <row r="69" spans="2:11" s="401" customFormat="1" ht="15.75" thickBot="1">
      <c r="B69" s="37" t="s">
        <v>152</v>
      </c>
      <c r="C69" s="36" t="s">
        <v>4</v>
      </c>
      <c r="D69" s="36" t="s">
        <v>5</v>
      </c>
      <c r="E69" s="52" t="s">
        <v>6</v>
      </c>
      <c r="F69" s="36" t="s">
        <v>7</v>
      </c>
      <c r="G69" s="68" t="s">
        <v>220</v>
      </c>
      <c r="H69" s="36" t="s">
        <v>4</v>
      </c>
      <c r="I69" s="36" t="s">
        <v>5</v>
      </c>
      <c r="J69" s="52" t="s">
        <v>6</v>
      </c>
      <c r="K69" s="36" t="s">
        <v>7</v>
      </c>
    </row>
    <row r="70" spans="2:11">
      <c r="B70" s="151" t="s">
        <v>221</v>
      </c>
      <c r="C70" s="152" t="s">
        <v>222</v>
      </c>
      <c r="D70" s="153">
        <v>2.4</v>
      </c>
      <c r="E70" s="154"/>
      <c r="F70" s="155" t="str">
        <f t="shared" ref="F70:F72" si="10">IF(E70&gt;0,D70*E70,"")</f>
        <v/>
      </c>
      <c r="G70" s="89" t="s">
        <v>223</v>
      </c>
      <c r="H70" s="42" t="s">
        <v>224</v>
      </c>
      <c r="I70" s="43">
        <v>0.35</v>
      </c>
      <c r="J70" s="9"/>
      <c r="K70" s="32" t="str">
        <f t="shared" ref="K70:K74" si="11">IF(J70&gt;0,I70*J70,"")</f>
        <v/>
      </c>
    </row>
    <row r="71" spans="2:11">
      <c r="B71" s="80" t="s">
        <v>225</v>
      </c>
      <c r="C71" s="15" t="s">
        <v>226</v>
      </c>
      <c r="D71" s="33">
        <v>42</v>
      </c>
      <c r="E71" s="6"/>
      <c r="F71" s="32" t="str">
        <f t="shared" si="10"/>
        <v/>
      </c>
      <c r="G71" s="90" t="s">
        <v>227</v>
      </c>
      <c r="H71" s="17" t="s">
        <v>228</v>
      </c>
      <c r="I71" s="43">
        <v>0.35</v>
      </c>
      <c r="J71" s="6"/>
      <c r="K71" s="32" t="str">
        <f t="shared" si="11"/>
        <v/>
      </c>
    </row>
    <row r="72" spans="2:11">
      <c r="B72" s="80" t="s">
        <v>229</v>
      </c>
      <c r="C72" s="15" t="s">
        <v>230</v>
      </c>
      <c r="D72" s="38">
        <v>42</v>
      </c>
      <c r="E72" s="6"/>
      <c r="F72" s="34" t="str">
        <f t="shared" si="10"/>
        <v/>
      </c>
      <c r="G72" s="90" t="s">
        <v>231</v>
      </c>
      <c r="H72" s="17" t="s">
        <v>232</v>
      </c>
      <c r="I72" s="43">
        <v>0.35</v>
      </c>
      <c r="J72" s="6"/>
      <c r="K72" s="32" t="str">
        <f t="shared" si="11"/>
        <v/>
      </c>
    </row>
    <row r="73" spans="2:11">
      <c r="B73" s="80" t="s">
        <v>233</v>
      </c>
      <c r="C73" s="15" t="s">
        <v>234</v>
      </c>
      <c r="D73" s="38">
        <v>30</v>
      </c>
      <c r="E73" s="6"/>
      <c r="F73" s="34" t="str">
        <f t="shared" ref="F73:F76" si="12">IF(E73&gt;0,D73*E73,"")</f>
        <v/>
      </c>
      <c r="G73" s="90" t="s">
        <v>235</v>
      </c>
      <c r="H73" s="17" t="s">
        <v>236</v>
      </c>
      <c r="I73" s="43">
        <v>0.35</v>
      </c>
      <c r="J73" s="6"/>
      <c r="K73" s="32" t="str">
        <f t="shared" si="11"/>
        <v/>
      </c>
    </row>
    <row r="74" spans="2:11">
      <c r="B74" s="88" t="s">
        <v>237</v>
      </c>
      <c r="C74" s="15" t="s">
        <v>238</v>
      </c>
      <c r="D74" s="38">
        <v>0.18</v>
      </c>
      <c r="E74" s="6"/>
      <c r="F74" s="34" t="str">
        <f t="shared" si="12"/>
        <v/>
      </c>
      <c r="G74" s="90" t="s">
        <v>239</v>
      </c>
      <c r="H74" s="17" t="s">
        <v>240</v>
      </c>
      <c r="I74" s="43">
        <v>0.35</v>
      </c>
      <c r="J74" s="6"/>
      <c r="K74" s="32" t="str">
        <f t="shared" si="11"/>
        <v/>
      </c>
    </row>
    <row r="75" spans="2:11">
      <c r="B75" s="79" t="s">
        <v>241</v>
      </c>
      <c r="C75" s="17" t="s">
        <v>242</v>
      </c>
      <c r="D75" s="33">
        <v>0.2</v>
      </c>
      <c r="E75" s="6"/>
      <c r="F75" s="34" t="str">
        <f t="shared" si="12"/>
        <v/>
      </c>
      <c r="G75" s="90" t="s">
        <v>243</v>
      </c>
      <c r="H75" s="17" t="s">
        <v>244</v>
      </c>
      <c r="I75" s="43">
        <v>0.35</v>
      </c>
      <c r="J75" s="6"/>
      <c r="K75" s="32" t="str">
        <f>IF(J75&gt;0,I76*J75,"")</f>
        <v/>
      </c>
    </row>
    <row r="76" spans="2:11">
      <c r="B76" s="132" t="s">
        <v>245</v>
      </c>
      <c r="C76" s="17" t="s">
        <v>246</v>
      </c>
      <c r="D76" s="33">
        <v>0.12</v>
      </c>
      <c r="E76" s="6"/>
      <c r="F76" s="34" t="str">
        <f t="shared" si="12"/>
        <v/>
      </c>
      <c r="G76" s="90" t="s">
        <v>247</v>
      </c>
      <c r="H76" s="17" t="s">
        <v>248</v>
      </c>
      <c r="I76" s="43">
        <v>0.35</v>
      </c>
      <c r="J76" s="6"/>
      <c r="K76" s="32" t="str">
        <f>IF(J76&gt;0,I77*J76,"")</f>
        <v/>
      </c>
    </row>
    <row r="77" spans="2:11">
      <c r="B77" s="133" t="s">
        <v>249</v>
      </c>
      <c r="C77" s="53" t="s">
        <v>250</v>
      </c>
      <c r="D77" s="33">
        <v>0.48</v>
      </c>
      <c r="E77" s="134"/>
      <c r="F77" s="99" t="str">
        <f t="shared" ref="F77:F85" si="13">IF(E77&gt;0,D77*E77,"")</f>
        <v/>
      </c>
      <c r="G77" s="90" t="s">
        <v>251</v>
      </c>
      <c r="H77" s="17" t="s">
        <v>252</v>
      </c>
      <c r="I77" s="43">
        <v>0.35</v>
      </c>
      <c r="J77" s="6"/>
      <c r="K77" s="32" t="str">
        <f>IF(J77&gt;0,I78*J77,"")</f>
        <v/>
      </c>
    </row>
    <row r="78" spans="2:11" ht="16.5" customHeight="1">
      <c r="B78" s="79" t="s">
        <v>253</v>
      </c>
      <c r="C78" s="17" t="s">
        <v>254</v>
      </c>
      <c r="D78" s="30">
        <v>3.6</v>
      </c>
      <c r="E78" s="6"/>
      <c r="F78" s="99" t="str">
        <f t="shared" si="13"/>
        <v/>
      </c>
      <c r="G78" s="90" t="s">
        <v>255</v>
      </c>
      <c r="H78" s="17" t="s">
        <v>256</v>
      </c>
      <c r="I78" s="43">
        <v>0.35</v>
      </c>
      <c r="J78" s="6"/>
      <c r="K78" s="32" t="str">
        <f t="shared" ref="K78:K82" si="14">IF(J78&gt;0,I78*J78,"")</f>
        <v/>
      </c>
    </row>
    <row r="79" spans="2:11" ht="15.75" customHeight="1">
      <c r="B79" s="79" t="s">
        <v>257</v>
      </c>
      <c r="C79" s="17" t="s">
        <v>258</v>
      </c>
      <c r="D79" s="30">
        <v>3.6</v>
      </c>
      <c r="E79" s="6"/>
      <c r="F79" s="99" t="str">
        <f t="shared" si="13"/>
        <v/>
      </c>
      <c r="G79" s="90" t="s">
        <v>259</v>
      </c>
      <c r="H79" s="17" t="s">
        <v>260</v>
      </c>
      <c r="I79" s="43">
        <v>0.35</v>
      </c>
      <c r="J79" s="6"/>
      <c r="K79" s="32" t="str">
        <f t="shared" si="14"/>
        <v/>
      </c>
    </row>
    <row r="80" spans="2:11" ht="15" customHeight="1">
      <c r="B80" s="135" t="s">
        <v>261</v>
      </c>
      <c r="C80" s="136" t="s">
        <v>262</v>
      </c>
      <c r="D80" s="137">
        <v>0.36</v>
      </c>
      <c r="E80" s="138"/>
      <c r="F80" s="139" t="str">
        <f t="shared" si="13"/>
        <v/>
      </c>
      <c r="G80" s="91" t="s">
        <v>263</v>
      </c>
      <c r="H80" s="5" t="s">
        <v>264</v>
      </c>
      <c r="I80" s="43">
        <v>0.35</v>
      </c>
      <c r="J80" s="6"/>
      <c r="K80" s="32" t="str">
        <f t="shared" si="14"/>
        <v/>
      </c>
    </row>
    <row r="81" spans="2:11">
      <c r="B81" s="98" t="s">
        <v>265</v>
      </c>
      <c r="C81" s="39" t="s">
        <v>266</v>
      </c>
      <c r="D81" s="40">
        <v>3.6</v>
      </c>
      <c r="E81" s="10"/>
      <c r="F81" s="41" t="str">
        <f t="shared" si="13"/>
        <v/>
      </c>
      <c r="G81" s="91" t="s">
        <v>267</v>
      </c>
      <c r="H81" s="5" t="s">
        <v>268</v>
      </c>
      <c r="I81" s="43">
        <v>0.35</v>
      </c>
      <c r="J81" s="6"/>
      <c r="K81" s="32" t="str">
        <f t="shared" si="14"/>
        <v/>
      </c>
    </row>
    <row r="82" spans="2:11">
      <c r="B82" s="122" t="s">
        <v>269</v>
      </c>
      <c r="C82" s="42" t="s">
        <v>270</v>
      </c>
      <c r="D82" s="123">
        <v>0.36</v>
      </c>
      <c r="E82" s="9"/>
      <c r="F82" s="34" t="str">
        <f t="shared" si="13"/>
        <v/>
      </c>
      <c r="G82" s="91" t="s">
        <v>271</v>
      </c>
      <c r="H82" s="5" t="s">
        <v>272</v>
      </c>
      <c r="I82" s="43">
        <v>0.35</v>
      </c>
      <c r="J82" s="6"/>
      <c r="K82" s="32" t="str">
        <f t="shared" si="14"/>
        <v/>
      </c>
    </row>
    <row r="83" spans="2:11" ht="15.95" customHeight="1" thickBot="1">
      <c r="B83" s="85" t="s">
        <v>273</v>
      </c>
      <c r="C83" s="17" t="s">
        <v>274</v>
      </c>
      <c r="D83" s="33">
        <v>0.24</v>
      </c>
      <c r="E83" s="6"/>
      <c r="F83" s="34" t="str">
        <f t="shared" si="13"/>
        <v/>
      </c>
      <c r="G83" s="91"/>
      <c r="H83" s="170"/>
      <c r="I83" s="171"/>
      <c r="J83" s="174"/>
      <c r="K83" s="172" t="str">
        <f t="shared" ref="K83" si="15">IF(J83&gt;0,I83*J83,"")</f>
        <v/>
      </c>
    </row>
    <row r="84" spans="2:11" ht="15.75" thickBot="1">
      <c r="B84" s="79" t="s">
        <v>275</v>
      </c>
      <c r="C84" s="17" t="s">
        <v>276</v>
      </c>
      <c r="D84" s="33">
        <v>0.24</v>
      </c>
      <c r="E84" s="6"/>
      <c r="F84" s="34" t="str">
        <f t="shared" si="13"/>
        <v/>
      </c>
      <c r="G84" s="100"/>
      <c r="H84" s="268" t="s">
        <v>277</v>
      </c>
      <c r="I84" s="269"/>
      <c r="J84" s="269"/>
      <c r="K84" s="173" t="str">
        <f>IF(SUM(K70:K83)=0,"",SUM(K70:K83))</f>
        <v/>
      </c>
    </row>
    <row r="85" spans="2:11" ht="16.5" customHeight="1">
      <c r="B85" s="79" t="s">
        <v>278</v>
      </c>
      <c r="C85" s="17" t="s">
        <v>279</v>
      </c>
      <c r="D85" s="33">
        <v>0.84</v>
      </c>
      <c r="E85" s="6"/>
      <c r="F85" s="34" t="str">
        <f t="shared" si="13"/>
        <v/>
      </c>
      <c r="G85" s="140"/>
      <c r="H85" s="141"/>
      <c r="I85" s="276"/>
      <c r="J85" s="276"/>
      <c r="K85" s="277"/>
    </row>
    <row r="86" spans="2:11" ht="16.5" customHeight="1">
      <c r="B86" s="79" t="s">
        <v>280</v>
      </c>
      <c r="C86" s="17" t="s">
        <v>281</v>
      </c>
      <c r="D86" s="33">
        <v>0.15</v>
      </c>
      <c r="E86" s="6"/>
      <c r="F86" s="34" t="str">
        <f>IF(E86&gt;0,D87*E86,"")</f>
        <v/>
      </c>
      <c r="G86" s="270" t="s">
        <v>282</v>
      </c>
      <c r="H86" s="271"/>
      <c r="I86" s="271"/>
      <c r="J86" s="271"/>
      <c r="K86" s="272"/>
    </row>
    <row r="87" spans="2:11" ht="16.5" customHeight="1">
      <c r="B87" s="79" t="s">
        <v>283</v>
      </c>
      <c r="C87" s="17" t="s">
        <v>284</v>
      </c>
      <c r="D87" s="33">
        <v>0.15</v>
      </c>
      <c r="E87" s="6"/>
      <c r="F87" s="34" t="str">
        <f>IF(E87&gt;0,D88*E87,"")</f>
        <v/>
      </c>
      <c r="G87" s="273"/>
      <c r="H87" s="274"/>
      <c r="I87" s="274"/>
      <c r="J87" s="274"/>
      <c r="K87" s="275"/>
    </row>
    <row r="88" spans="2:11" ht="16.5" customHeight="1">
      <c r="B88" s="31" t="s">
        <v>285</v>
      </c>
      <c r="C88" s="17" t="s">
        <v>286</v>
      </c>
      <c r="D88" s="33">
        <v>0.15</v>
      </c>
      <c r="E88" s="6"/>
      <c r="F88" s="34" t="str">
        <f>IF(E88&gt;0,D89*E88,"")</f>
        <v/>
      </c>
      <c r="G88" s="140"/>
      <c r="H88" s="141"/>
      <c r="I88" s="276"/>
      <c r="J88" s="276"/>
      <c r="K88" s="277"/>
    </row>
    <row r="89" spans="2:11">
      <c r="B89" s="85" t="s">
        <v>287</v>
      </c>
      <c r="C89" s="17" t="s">
        <v>288</v>
      </c>
      <c r="D89" s="33">
        <v>0.15</v>
      </c>
      <c r="E89" s="6"/>
      <c r="F89" s="34" t="str">
        <f t="shared" ref="F89:F98" si="16">IF(E89&gt;0,D89*E89,"")</f>
        <v/>
      </c>
      <c r="G89" s="255"/>
      <c r="H89" s="256"/>
      <c r="I89" s="256"/>
      <c r="J89" s="256"/>
      <c r="K89" s="257"/>
    </row>
    <row r="90" spans="2:11" ht="15" customHeight="1">
      <c r="B90" s="79" t="s">
        <v>289</v>
      </c>
      <c r="C90" s="17" t="s">
        <v>290</v>
      </c>
      <c r="D90" s="33">
        <v>0.6</v>
      </c>
      <c r="E90" s="2"/>
      <c r="F90" s="34" t="str">
        <f t="shared" si="16"/>
        <v/>
      </c>
      <c r="G90" s="50" t="s">
        <v>291</v>
      </c>
      <c r="H90" s="142" t="s">
        <v>292</v>
      </c>
      <c r="I90" s="258">
        <f>IF(F63&lt;&gt;"",F63,0)</f>
        <v>0</v>
      </c>
      <c r="J90" s="258"/>
      <c r="K90" s="259"/>
    </row>
    <row r="91" spans="2:11" ht="15" customHeight="1">
      <c r="B91" s="79" t="s">
        <v>293</v>
      </c>
      <c r="C91" s="17" t="s">
        <v>294</v>
      </c>
      <c r="D91" s="33">
        <v>0.6</v>
      </c>
      <c r="E91" s="2"/>
      <c r="F91" s="34" t="str">
        <f t="shared" si="16"/>
        <v/>
      </c>
      <c r="G91" s="56"/>
      <c r="H91" s="74"/>
      <c r="I91" s="331"/>
      <c r="J91" s="331"/>
      <c r="K91" s="332"/>
    </row>
    <row r="92" spans="2:11" ht="15" customHeight="1">
      <c r="B92" s="143" t="s">
        <v>295</v>
      </c>
      <c r="C92" s="144" t="s">
        <v>296</v>
      </c>
      <c r="D92" s="145">
        <v>0.54</v>
      </c>
      <c r="E92" s="2"/>
      <c r="F92" s="34" t="str">
        <f t="shared" si="16"/>
        <v/>
      </c>
      <c r="G92" s="50" t="s">
        <v>297</v>
      </c>
      <c r="H92" s="142" t="s">
        <v>292</v>
      </c>
      <c r="I92" s="333">
        <f>IF(K64&lt;&gt;"",K64,0)</f>
        <v>0</v>
      </c>
      <c r="J92" s="333"/>
      <c r="K92" s="334"/>
    </row>
    <row r="93" spans="2:11">
      <c r="B93" s="79" t="s">
        <v>298</v>
      </c>
      <c r="C93" s="17" t="s">
        <v>299</v>
      </c>
      <c r="D93" s="33">
        <v>0.54</v>
      </c>
      <c r="E93" s="2"/>
      <c r="F93" s="34" t="str">
        <f t="shared" si="16"/>
        <v/>
      </c>
      <c r="G93" s="56"/>
      <c r="H93" s="74"/>
      <c r="I93" s="331"/>
      <c r="J93" s="331"/>
      <c r="K93" s="332"/>
    </row>
    <row r="94" spans="2:11">
      <c r="B94" s="79" t="s">
        <v>300</v>
      </c>
      <c r="C94" s="17" t="s">
        <v>301</v>
      </c>
      <c r="D94" s="33">
        <v>0.48</v>
      </c>
      <c r="E94" s="2"/>
      <c r="F94" s="34" t="str">
        <f t="shared" si="16"/>
        <v/>
      </c>
      <c r="G94" s="50" t="s">
        <v>302</v>
      </c>
      <c r="H94" s="142" t="s">
        <v>292</v>
      </c>
      <c r="I94" s="335">
        <f>IF(F113&lt;&gt;"",F113,0)</f>
        <v>0</v>
      </c>
      <c r="J94" s="335"/>
      <c r="K94" s="336"/>
    </row>
    <row r="95" spans="2:11">
      <c r="B95" s="79" t="s">
        <v>303</v>
      </c>
      <c r="C95" s="17" t="s">
        <v>304</v>
      </c>
      <c r="D95" s="33">
        <v>0.54</v>
      </c>
      <c r="E95" s="2"/>
      <c r="F95" s="34" t="str">
        <f t="shared" si="16"/>
        <v/>
      </c>
      <c r="G95" s="56"/>
      <c r="H95" s="74"/>
      <c r="I95" s="331"/>
      <c r="J95" s="331"/>
      <c r="K95" s="332"/>
    </row>
    <row r="96" spans="2:11">
      <c r="B96" s="97" t="s">
        <v>305</v>
      </c>
      <c r="C96" s="17" t="s">
        <v>306</v>
      </c>
      <c r="D96" s="33">
        <v>1.8</v>
      </c>
      <c r="E96" s="2"/>
      <c r="F96" s="34" t="str">
        <f t="shared" si="16"/>
        <v/>
      </c>
      <c r="G96" s="50" t="s">
        <v>307</v>
      </c>
      <c r="H96" s="142" t="s">
        <v>292</v>
      </c>
      <c r="I96" s="337">
        <f>IF(K84&lt;&gt;"",K84,0)</f>
        <v>0</v>
      </c>
      <c r="J96" s="337"/>
      <c r="K96" s="338"/>
    </row>
    <row r="97" spans="2:11">
      <c r="B97" s="97" t="s">
        <v>308</v>
      </c>
      <c r="C97" s="17" t="s">
        <v>309</v>
      </c>
      <c r="D97" s="69">
        <v>6</v>
      </c>
      <c r="E97" s="2"/>
      <c r="F97" s="34" t="str">
        <f t="shared" si="16"/>
        <v/>
      </c>
      <c r="G97" s="56"/>
      <c r="H97" s="74"/>
      <c r="I97" s="348"/>
      <c r="J97" s="348"/>
      <c r="K97" s="349"/>
    </row>
    <row r="98" spans="2:11" ht="15.75" thickBot="1">
      <c r="B98" s="97" t="s">
        <v>310</v>
      </c>
      <c r="C98" s="26" t="s">
        <v>311</v>
      </c>
      <c r="D98" s="70">
        <v>6</v>
      </c>
      <c r="E98" s="2"/>
      <c r="F98" s="34" t="str">
        <f t="shared" si="16"/>
        <v/>
      </c>
      <c r="G98" s="92" t="s">
        <v>312</v>
      </c>
      <c r="H98" s="51" t="s">
        <v>292</v>
      </c>
      <c r="I98" s="339">
        <f>SUM(I88:K96)</f>
        <v>0</v>
      </c>
      <c r="J98" s="339"/>
      <c r="K98" s="340"/>
    </row>
    <row r="99" spans="2:11" ht="15.75" thickTop="1">
      <c r="B99" s="97" t="s">
        <v>313</v>
      </c>
      <c r="C99" s="26" t="s">
        <v>314</v>
      </c>
      <c r="D99" s="70">
        <v>11</v>
      </c>
      <c r="E99" s="2"/>
      <c r="F99" s="34" t="str">
        <f t="shared" ref="F99" si="17">IF(E99&gt;0,D99*E99,"")</f>
        <v/>
      </c>
      <c r="G99"/>
      <c r="H99" s="75"/>
      <c r="I99" s="327"/>
      <c r="J99" s="327"/>
      <c r="K99" s="328"/>
    </row>
    <row r="100" spans="2:11">
      <c r="B100" s="3"/>
      <c r="C100" s="45"/>
      <c r="D100" s="33"/>
      <c r="E100" s="59"/>
      <c r="F100" s="60"/>
      <c r="G100" s="93" t="s">
        <v>315</v>
      </c>
      <c r="H100" s="76" t="s">
        <v>316</v>
      </c>
      <c r="I100" s="329"/>
      <c r="J100" s="329"/>
      <c r="K100" s="330"/>
    </row>
    <row r="101" spans="2:11">
      <c r="B101" s="44" t="s">
        <v>317</v>
      </c>
      <c r="C101" s="45"/>
      <c r="D101" s="33"/>
      <c r="E101" s="45"/>
      <c r="F101" s="60"/>
      <c r="G101" s="50"/>
      <c r="H101" s="75"/>
      <c r="I101" s="353"/>
      <c r="J101" s="354"/>
      <c r="K101" s="355"/>
    </row>
    <row r="102" spans="2:11" ht="18" customHeight="1" thickBot="1">
      <c r="B102" s="147" t="s">
        <v>318</v>
      </c>
      <c r="C102" s="45" t="s">
        <v>319</v>
      </c>
      <c r="D102" s="33">
        <v>0.42</v>
      </c>
      <c r="E102" s="6"/>
      <c r="F102" s="32" t="str">
        <f>IF(E102&gt;0,D102*E102,"")</f>
        <v/>
      </c>
      <c r="G102" s="146" t="s">
        <v>320</v>
      </c>
      <c r="H102" s="76" t="s">
        <v>316</v>
      </c>
      <c r="I102" s="346"/>
      <c r="J102" s="346"/>
      <c r="K102" s="347"/>
    </row>
    <row r="103" spans="2:11" ht="15.75" thickTop="1">
      <c r="B103" s="147" t="s">
        <v>321</v>
      </c>
      <c r="C103" s="45" t="s">
        <v>322</v>
      </c>
      <c r="D103" s="33">
        <v>0.66</v>
      </c>
      <c r="E103" s="6"/>
      <c r="F103" s="32" t="str">
        <f t="shared" ref="F103:F107" si="18">IF(E103&gt;0,D103*E103,"")</f>
        <v/>
      </c>
      <c r="G103" s="169" t="s">
        <v>323</v>
      </c>
      <c r="H103" s="148"/>
      <c r="I103" s="374"/>
      <c r="J103" s="374"/>
      <c r="K103" s="375"/>
    </row>
    <row r="104" spans="2:11" ht="15.75" thickBot="1">
      <c r="B104" s="147" t="s">
        <v>324</v>
      </c>
      <c r="C104" s="45" t="s">
        <v>325</v>
      </c>
      <c r="D104" s="33">
        <v>0.66</v>
      </c>
      <c r="E104" s="6"/>
      <c r="F104" s="32" t="str">
        <f t="shared" si="18"/>
        <v/>
      </c>
      <c r="G104" s="149" t="s">
        <v>326</v>
      </c>
      <c r="H104" s="150" t="s">
        <v>292</v>
      </c>
      <c r="I104" s="385" t="str">
        <f>IF(SUM(+I98-I100,+I102)=0,"",SUM(+I98-I100,+I102))</f>
        <v/>
      </c>
      <c r="J104" s="385"/>
      <c r="K104" s="386"/>
    </row>
    <row r="105" spans="2:11" ht="15.95" customHeight="1" thickTop="1" thickBot="1">
      <c r="B105" s="147" t="s">
        <v>327</v>
      </c>
      <c r="C105" s="45" t="s">
        <v>328</v>
      </c>
      <c r="D105" s="33">
        <v>0.66</v>
      </c>
      <c r="E105" s="6"/>
      <c r="F105" s="32" t="str">
        <f t="shared" si="18"/>
        <v/>
      </c>
      <c r="G105" s="382"/>
      <c r="H105" s="383"/>
      <c r="I105" s="383"/>
      <c r="J105" s="383"/>
      <c r="K105" s="384"/>
    </row>
    <row r="106" spans="2:11" ht="15.95" customHeight="1">
      <c r="B106" s="147" t="s">
        <v>329</v>
      </c>
      <c r="C106" s="45" t="s">
        <v>330</v>
      </c>
      <c r="D106" s="33">
        <v>0.6</v>
      </c>
      <c r="E106" s="6"/>
      <c r="F106" s="32" t="str">
        <f t="shared" si="18"/>
        <v/>
      </c>
      <c r="G106" s="396" t="s">
        <v>331</v>
      </c>
      <c r="H106" s="397"/>
      <c r="I106" s="397"/>
      <c r="J106" s="397"/>
      <c r="K106" s="398"/>
    </row>
    <row r="107" spans="2:11" ht="15.95" customHeight="1">
      <c r="B107" s="147" t="s">
        <v>332</v>
      </c>
      <c r="C107" s="45" t="s">
        <v>333</v>
      </c>
      <c r="D107" s="33">
        <v>1</v>
      </c>
      <c r="E107" s="6"/>
      <c r="F107" s="32" t="str">
        <f t="shared" si="18"/>
        <v/>
      </c>
      <c r="G107" s="387" t="s">
        <v>334</v>
      </c>
      <c r="H107" s="388"/>
      <c r="I107" s="388"/>
      <c r="J107" s="388"/>
      <c r="K107" s="389"/>
    </row>
    <row r="108" spans="2:11">
      <c r="B108" s="147"/>
      <c r="C108" s="45"/>
      <c r="D108" s="33"/>
      <c r="E108" s="119"/>
      <c r="F108" s="32" t="str">
        <f t="shared" ref="F108" si="19">IF(E108&gt;0,D108*E108,"")</f>
        <v/>
      </c>
      <c r="G108" s="379" t="s">
        <v>335</v>
      </c>
      <c r="H108" s="380"/>
      <c r="I108" s="380"/>
      <c r="J108" s="380"/>
      <c r="K108" s="381"/>
    </row>
    <row r="109" spans="2:11" ht="15.95" customHeight="1">
      <c r="B109" s="44" t="s">
        <v>336</v>
      </c>
      <c r="C109" s="61"/>
      <c r="D109" s="62"/>
      <c r="E109" s="45"/>
      <c r="F109" s="58"/>
      <c r="G109" s="379" t="s">
        <v>337</v>
      </c>
      <c r="H109" s="380"/>
      <c r="I109" s="380"/>
      <c r="J109" s="380"/>
      <c r="K109" s="381"/>
    </row>
    <row r="110" spans="2:11">
      <c r="B110" s="46" t="s">
        <v>338</v>
      </c>
      <c r="C110" s="47" t="s">
        <v>339</v>
      </c>
      <c r="D110" s="48" t="s">
        <v>104</v>
      </c>
      <c r="E110" s="7"/>
      <c r="F110" s="49" t="str">
        <f>IF(E110&gt;0,0,"")</f>
        <v/>
      </c>
      <c r="G110" s="379"/>
      <c r="H110" s="380"/>
      <c r="I110" s="380"/>
      <c r="J110" s="380"/>
      <c r="K110" s="381"/>
    </row>
    <row r="111" spans="2:11">
      <c r="B111" s="94"/>
      <c r="C111" s="61"/>
      <c r="D111" s="57"/>
      <c r="E111" s="45"/>
      <c r="F111" s="58"/>
      <c r="G111" s="350" t="s">
        <v>340</v>
      </c>
      <c r="H111" s="351"/>
      <c r="I111" s="351"/>
      <c r="J111" s="351"/>
      <c r="K111" s="352"/>
    </row>
    <row r="112" spans="2:11">
      <c r="B112" s="46"/>
      <c r="C112" s="61"/>
      <c r="D112" s="62"/>
      <c r="E112" s="45"/>
      <c r="F112" s="58"/>
      <c r="G112" s="379" t="s">
        <v>341</v>
      </c>
      <c r="H112" s="380"/>
      <c r="I112" s="380"/>
      <c r="J112" s="380"/>
      <c r="K112" s="381"/>
    </row>
    <row r="113" spans="2:11" ht="15.75" thickBot="1">
      <c r="B113" s="159"/>
      <c r="C113" s="306" t="s">
        <v>342</v>
      </c>
      <c r="D113" s="307"/>
      <c r="E113" s="307"/>
      <c r="F113" s="158" t="str">
        <f>IF(SUM(F70:F112)=0,"",SUM(F70:F112))</f>
        <v/>
      </c>
      <c r="G113" s="379"/>
      <c r="H113" s="380"/>
      <c r="I113" s="380"/>
      <c r="J113" s="380"/>
      <c r="K113" s="381"/>
    </row>
    <row r="114" spans="2:11" ht="15.75" thickBot="1">
      <c r="B114" s="234"/>
      <c r="C114" s="235"/>
      <c r="D114" s="235"/>
      <c r="E114" s="235"/>
      <c r="F114" s="236"/>
      <c r="G114" s="376" t="s">
        <v>343</v>
      </c>
      <c r="H114" s="377"/>
      <c r="I114" s="377"/>
      <c r="J114" s="377"/>
      <c r="K114" s="378"/>
    </row>
    <row r="115" spans="2:11" ht="15" customHeight="1">
      <c r="B115" s="237" t="s">
        <v>344</v>
      </c>
      <c r="C115" s="238"/>
      <c r="D115" s="238"/>
      <c r="E115" s="238"/>
      <c r="F115" s="239"/>
      <c r="G115" s="225" t="s">
        <v>345</v>
      </c>
      <c r="H115" s="226"/>
      <c r="I115" s="226"/>
      <c r="J115" s="226"/>
      <c r="K115" s="227"/>
    </row>
    <row r="116" spans="2:11" ht="15.75" thickBot="1">
      <c r="B116" s="240"/>
      <c r="C116" s="241"/>
      <c r="D116" s="241"/>
      <c r="E116" s="241"/>
      <c r="F116" s="242"/>
      <c r="G116" s="228"/>
      <c r="H116" s="229"/>
      <c r="I116" s="229"/>
      <c r="J116" s="229"/>
      <c r="K116" s="230"/>
    </row>
    <row r="117" spans="2:11" ht="18" customHeight="1" thickBot="1">
      <c r="B117" s="299"/>
      <c r="C117" s="300"/>
      <c r="D117" s="300"/>
      <c r="E117" s="300"/>
      <c r="F117" s="301"/>
      <c r="G117" s="182" t="s">
        <v>346</v>
      </c>
      <c r="H117" s="231" t="s">
        <v>347</v>
      </c>
      <c r="I117" s="232"/>
      <c r="J117" s="232"/>
      <c r="K117" s="233"/>
    </row>
    <row r="118" spans="2:11" ht="18.95" customHeight="1" thickBot="1">
      <c r="B118" s="243" t="s">
        <v>348</v>
      </c>
      <c r="C118" s="244"/>
      <c r="D118" s="244"/>
      <c r="E118" s="244"/>
      <c r="F118" s="245"/>
      <c r="G118" s="166" t="s">
        <v>349</v>
      </c>
      <c r="H118" s="231" t="s">
        <v>350</v>
      </c>
      <c r="I118" s="232"/>
      <c r="J118" s="232"/>
      <c r="K118" s="233"/>
    </row>
    <row r="119" spans="2:11" ht="16.5" customHeight="1" thickBot="1">
      <c r="B119" s="302" t="str">
        <f>IF(E119&gt;0,0,"")</f>
        <v/>
      </c>
      <c r="C119" s="303"/>
      <c r="D119" s="303"/>
      <c r="E119" s="303"/>
      <c r="F119" s="304"/>
      <c r="G119" s="167" t="s">
        <v>351</v>
      </c>
      <c r="H119" s="343" t="s">
        <v>352</v>
      </c>
      <c r="I119" s="344"/>
      <c r="J119" s="344"/>
      <c r="K119" s="345"/>
    </row>
    <row r="120" spans="2:11" ht="27" customHeight="1" thickBot="1">
      <c r="B120" s="246" t="s">
        <v>353</v>
      </c>
      <c r="C120" s="247"/>
      <c r="D120" s="247"/>
      <c r="E120" s="247"/>
      <c r="F120" s="248"/>
      <c r="G120" s="168" t="s">
        <v>354</v>
      </c>
      <c r="H120" s="222"/>
      <c r="I120" s="223"/>
      <c r="J120" s="223"/>
      <c r="K120" s="224"/>
    </row>
    <row r="121" spans="2:11" ht="24" customHeight="1" thickBot="1">
      <c r="B121" s="249"/>
      <c r="C121" s="250"/>
      <c r="D121" s="250"/>
      <c r="E121" s="250"/>
      <c r="F121" s="251"/>
      <c r="G121" s="308" t="s">
        <v>355</v>
      </c>
      <c r="H121" s="309"/>
      <c r="I121" s="309"/>
      <c r="J121" s="309"/>
      <c r="K121" s="310"/>
    </row>
    <row r="122" spans="2:11" ht="6.75" customHeight="1" thickBot="1">
      <c r="B122" s="296" t="str">
        <f>IF(E122&gt;0,D122*E122,"")</f>
        <v/>
      </c>
      <c r="C122" s="297"/>
      <c r="D122" s="297"/>
      <c r="E122" s="297"/>
      <c r="F122" s="298"/>
      <c r="G122" s="311"/>
      <c r="H122" s="312"/>
      <c r="I122" s="312"/>
      <c r="J122" s="312"/>
      <c r="K122" s="313"/>
    </row>
    <row r="123" spans="2:11" ht="12" customHeight="1" thickBot="1">
      <c r="B123" s="216" t="s">
        <v>356</v>
      </c>
      <c r="C123" s="217"/>
      <c r="D123" s="217"/>
      <c r="E123" s="217"/>
      <c r="F123" s="218"/>
      <c r="G123" s="314"/>
      <c r="H123" s="315"/>
      <c r="I123" s="315"/>
      <c r="J123" s="315"/>
      <c r="K123" s="316"/>
    </row>
    <row r="124" spans="2:11" ht="15.75" thickBot="1">
      <c r="B124" s="219"/>
      <c r="C124" s="220"/>
      <c r="D124" s="220"/>
      <c r="E124" s="220"/>
      <c r="F124" s="221"/>
      <c r="G124" s="390" t="s">
        <v>357</v>
      </c>
      <c r="H124" s="391"/>
      <c r="I124" s="391"/>
      <c r="J124" s="391"/>
      <c r="K124" s="392"/>
    </row>
    <row r="125" spans="2:11" ht="15.95" customHeight="1">
      <c r="B125" s="213" t="s">
        <v>358</v>
      </c>
      <c r="C125" s="214"/>
      <c r="D125" s="214"/>
      <c r="E125" s="214"/>
      <c r="F125" s="215"/>
      <c r="G125" s="393" t="s">
        <v>359</v>
      </c>
      <c r="H125" s="394"/>
      <c r="I125" s="394"/>
      <c r="J125" s="394"/>
      <c r="K125" s="395"/>
    </row>
    <row r="126" spans="2:11" ht="15" customHeight="1">
      <c r="B126" s="179" t="s">
        <v>360</v>
      </c>
      <c r="C126" s="198" t="s">
        <v>361</v>
      </c>
      <c r="D126" s="198"/>
      <c r="E126" s="180" t="s">
        <v>362</v>
      </c>
      <c r="F126" s="178">
        <v>12</v>
      </c>
      <c r="G126" s="186" t="s">
        <v>363</v>
      </c>
      <c r="H126" s="187"/>
      <c r="I126" s="187"/>
      <c r="J126" s="187"/>
      <c r="K126" s="188"/>
    </row>
    <row r="127" spans="2:11" ht="15" customHeight="1">
      <c r="B127" s="176" t="s">
        <v>364</v>
      </c>
      <c r="C127" s="199" t="s">
        <v>365</v>
      </c>
      <c r="D127" s="199"/>
      <c r="E127" s="181" t="s">
        <v>362</v>
      </c>
      <c r="F127" s="178">
        <v>14</v>
      </c>
      <c r="G127" s="201" t="s">
        <v>366</v>
      </c>
      <c r="H127" s="202"/>
      <c r="I127" s="202"/>
      <c r="J127" s="202"/>
      <c r="K127" s="203"/>
    </row>
    <row r="128" spans="2:11" ht="15" customHeight="1">
      <c r="B128" s="176"/>
      <c r="C128" s="200" t="s">
        <v>367</v>
      </c>
      <c r="D128" s="200"/>
      <c r="E128" s="181" t="s">
        <v>362</v>
      </c>
      <c r="F128" s="178">
        <v>16</v>
      </c>
      <c r="G128" s="186" t="s">
        <v>368</v>
      </c>
      <c r="H128" s="187"/>
      <c r="I128" s="187"/>
      <c r="J128" s="187"/>
      <c r="K128" s="188"/>
    </row>
    <row r="129" spans="2:13" ht="15" customHeight="1">
      <c r="B129" s="177"/>
      <c r="C129" s="200" t="s">
        <v>369</v>
      </c>
      <c r="D129" s="200"/>
      <c r="E129" s="181" t="s">
        <v>362</v>
      </c>
      <c r="F129" s="178">
        <v>20</v>
      </c>
      <c r="G129" s="189" t="s">
        <v>370</v>
      </c>
      <c r="H129" s="190"/>
      <c r="I129" s="190"/>
      <c r="J129" s="190"/>
      <c r="K129" s="191"/>
    </row>
    <row r="130" spans="2:13" ht="15" customHeight="1">
      <c r="B130" s="195" t="s">
        <v>371</v>
      </c>
      <c r="C130" s="196"/>
      <c r="D130" s="196"/>
      <c r="E130" s="196"/>
      <c r="F130" s="197"/>
      <c r="G130" s="192" t="s">
        <v>372</v>
      </c>
      <c r="H130" s="193"/>
      <c r="I130" s="193"/>
      <c r="J130" s="193"/>
      <c r="K130" s="194"/>
    </row>
    <row r="131" spans="2:13" ht="15" customHeight="1">
      <c r="B131" s="204" t="s">
        <v>373</v>
      </c>
      <c r="C131" s="205"/>
      <c r="D131" s="205"/>
      <c r="E131" s="205"/>
      <c r="F131" s="206"/>
      <c r="G131" s="204" t="s">
        <v>374</v>
      </c>
      <c r="H131" s="205"/>
      <c r="I131" s="205"/>
      <c r="J131" s="205"/>
      <c r="K131" s="206"/>
    </row>
    <row r="132" spans="2:13" ht="15" customHeight="1">
      <c r="B132" s="207" t="s">
        <v>375</v>
      </c>
      <c r="C132" s="208"/>
      <c r="D132" s="208"/>
      <c r="E132" s="208"/>
      <c r="F132" s="209"/>
      <c r="G132" s="368" t="s">
        <v>376</v>
      </c>
      <c r="H132" s="369"/>
      <c r="I132" s="369"/>
      <c r="J132" s="369"/>
      <c r="K132" s="370"/>
    </row>
    <row r="133" spans="2:13" ht="15" customHeight="1" thickBot="1">
      <c r="B133" s="210" t="s">
        <v>377</v>
      </c>
      <c r="C133" s="211"/>
      <c r="D133" s="211"/>
      <c r="E133" s="211"/>
      <c r="F133" s="212"/>
      <c r="G133" s="371" t="s">
        <v>378</v>
      </c>
      <c r="H133" s="372"/>
      <c r="I133" s="372"/>
      <c r="J133" s="372"/>
      <c r="K133" s="373"/>
    </row>
    <row r="134" spans="2:13" ht="15" customHeight="1"/>
    <row r="135" spans="2:13" ht="15" customHeight="1"/>
    <row r="136" spans="2:13" ht="15" customHeight="1"/>
    <row r="137" spans="2:13" ht="15" customHeight="1"/>
    <row r="138" spans="2:13" ht="15" customHeight="1"/>
    <row r="139" spans="2:13" ht="15" customHeight="1"/>
    <row r="140" spans="2:13" ht="15" customHeight="1"/>
    <row r="141" spans="2:13" ht="15" customHeight="1"/>
    <row r="142" spans="2:13" ht="15" customHeight="1">
      <c r="M142" s="66"/>
    </row>
    <row r="143" spans="2:13" ht="15" customHeight="1"/>
    <row r="144" spans="2:13" ht="15" customHeight="1"/>
    <row r="145" ht="15" customHeight="1"/>
    <row r="146" ht="15.6" customHeight="1"/>
    <row r="147" ht="15.6" customHeight="1"/>
    <row r="148" ht="15.6" customHeight="1"/>
    <row r="149" ht="15" customHeight="1"/>
    <row r="150" ht="15" customHeight="1"/>
  </sheetData>
  <sheetProtection selectLockedCells="1"/>
  <dataConsolidate/>
  <mergeCells count="83">
    <mergeCell ref="G132:K132"/>
    <mergeCell ref="G133:K133"/>
    <mergeCell ref="G131:K131"/>
    <mergeCell ref="I103:K103"/>
    <mergeCell ref="G114:K114"/>
    <mergeCell ref="G112:K112"/>
    <mergeCell ref="G109:K109"/>
    <mergeCell ref="G105:K105"/>
    <mergeCell ref="I104:K104"/>
    <mergeCell ref="G113:K113"/>
    <mergeCell ref="G107:K107"/>
    <mergeCell ref="G108:K108"/>
    <mergeCell ref="G110:K110"/>
    <mergeCell ref="G124:K124"/>
    <mergeCell ref="G125:K125"/>
    <mergeCell ref="G106:K106"/>
    <mergeCell ref="H64:J64"/>
    <mergeCell ref="J66:K66"/>
    <mergeCell ref="H119:K119"/>
    <mergeCell ref="I102:K102"/>
    <mergeCell ref="I97:K97"/>
    <mergeCell ref="G111:K111"/>
    <mergeCell ref="I101:K101"/>
    <mergeCell ref="H67:I68"/>
    <mergeCell ref="J67:K68"/>
    <mergeCell ref="H65:I65"/>
    <mergeCell ref="J65:K65"/>
    <mergeCell ref="H66:I66"/>
    <mergeCell ref="I99:K99"/>
    <mergeCell ref="I100:K100"/>
    <mergeCell ref="I91:K91"/>
    <mergeCell ref="I92:K92"/>
    <mergeCell ref="I93:K93"/>
    <mergeCell ref="I94:K94"/>
    <mergeCell ref="I95:K95"/>
    <mergeCell ref="I96:K96"/>
    <mergeCell ref="I98:K98"/>
    <mergeCell ref="B122:F122"/>
    <mergeCell ref="B117:F117"/>
    <mergeCell ref="B119:F119"/>
    <mergeCell ref="B1:F1"/>
    <mergeCell ref="C113:E113"/>
    <mergeCell ref="C63:E63"/>
    <mergeCell ref="I1:K1"/>
    <mergeCell ref="G1:H1"/>
    <mergeCell ref="G89:K89"/>
    <mergeCell ref="I90:K90"/>
    <mergeCell ref="H3:I3"/>
    <mergeCell ref="J3:K3"/>
    <mergeCell ref="H2:I2"/>
    <mergeCell ref="J2:K2"/>
    <mergeCell ref="H84:J84"/>
    <mergeCell ref="G86:K87"/>
    <mergeCell ref="I88:K88"/>
    <mergeCell ref="B2:G5"/>
    <mergeCell ref="B65:G68"/>
    <mergeCell ref="H4:I5"/>
    <mergeCell ref="J4:K5"/>
    <mergeCell ref="I85:K85"/>
    <mergeCell ref="H120:K120"/>
    <mergeCell ref="G115:K116"/>
    <mergeCell ref="H118:K118"/>
    <mergeCell ref="H117:K117"/>
    <mergeCell ref="B114:F114"/>
    <mergeCell ref="B115:F116"/>
    <mergeCell ref="B118:F118"/>
    <mergeCell ref="B120:F121"/>
    <mergeCell ref="G121:K123"/>
    <mergeCell ref="B131:F131"/>
    <mergeCell ref="B132:F132"/>
    <mergeCell ref="B133:F133"/>
    <mergeCell ref="B125:F125"/>
    <mergeCell ref="B123:F124"/>
    <mergeCell ref="G126:K126"/>
    <mergeCell ref="G128:K128"/>
    <mergeCell ref="G129:K129"/>
    <mergeCell ref="G130:K130"/>
    <mergeCell ref="B130:F130"/>
    <mergeCell ref="C126:D126"/>
    <mergeCell ref="C127:D127"/>
    <mergeCell ref="C128:D128"/>
    <mergeCell ref="C129:D129"/>
    <mergeCell ref="G127:K127"/>
  </mergeCells>
  <phoneticPr fontId="13" type="noConversion"/>
  <printOptions horizontalCentered="1" verticalCentered="1"/>
  <pageMargins left="0.39370078740157499" right="0.39370078740157499" top="0.39370078740157499" bottom="0.39370078740157499" header="0.196850393700787" footer="0.196850393700787"/>
  <pageSetup paperSize="9" scale="75" fitToHeight="3" orientation="portrait" r:id="rId1"/>
  <headerFooter>
    <oddFooter>&amp;L&amp;"Calibri,Regular"&amp;K000000Approved for use from 01 January 2025&amp;R&amp;"Arial,Regular"&amp;10&amp;P</oddFooter>
  </headerFooter>
  <rowBreaks count="1" manualBreakCount="1">
    <brk id="64" max="16383" man="1"/>
  </rowBreaks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763B6EF62B694F913B5CA85B44CE90" ma:contentTypeVersion="14" ma:contentTypeDescription="Create a new document." ma:contentTypeScope="" ma:versionID="91b82c2d9f950788e706006443da2acb">
  <xsd:schema xmlns:xsd="http://www.w3.org/2001/XMLSchema" xmlns:xs="http://www.w3.org/2001/XMLSchema" xmlns:p="http://schemas.microsoft.com/office/2006/metadata/properties" xmlns:ns2="40fa5a05-da5d-455c-879d-b0c2b7aceaff" xmlns:ns3="a9c0ee9d-64c5-4b61-a18d-12b67146d4f7" targetNamespace="http://schemas.microsoft.com/office/2006/metadata/properties" ma:root="true" ma:fieldsID="7352d2783336aac6b613c1a87343dd6b" ns2:_="" ns3:_="">
    <xsd:import namespace="40fa5a05-da5d-455c-879d-b0c2b7aceaff"/>
    <xsd:import namespace="a9c0ee9d-64c5-4b61-a18d-12b67146d4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5a05-da5d-455c-879d-b0c2b7ace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d9c1643-06ff-4ee0-8872-f3b94f5b56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0ee9d-64c5-4b61-a18d-12b67146d4f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141f787-50a6-452c-8034-6113fba5b135}" ma:internalName="TaxCatchAll" ma:showField="CatchAllData" ma:web="a9c0ee9d-64c5-4b61-a18d-12b67146d4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c0ee9d-64c5-4b61-a18d-12b67146d4f7" xsi:nil="true"/>
    <lcf76f155ced4ddcb4097134ff3c332f xmlns="40fa5a05-da5d-455c-879d-b0c2b7aceaf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26FF62-BF61-4322-8037-F8F3718916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a5a05-da5d-455c-879d-b0c2b7aceaff"/>
    <ds:schemaRef ds:uri="a9c0ee9d-64c5-4b61-a18d-12b67146d4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500E56-FF7F-4032-9FB1-30B749AD4746}">
  <ds:schemaRefs>
    <ds:schemaRef ds:uri="http://schemas.microsoft.com/office/2006/metadata/properties"/>
    <ds:schemaRef ds:uri="http://schemas.microsoft.com/office/infopath/2007/PartnerControls"/>
    <ds:schemaRef ds:uri="a9c0ee9d-64c5-4b61-a18d-12b67146d4f7"/>
    <ds:schemaRef ds:uri="40fa5a05-da5d-455c-879d-b0c2b7aceaff"/>
  </ds:schemaRefs>
</ds:datastoreItem>
</file>

<file path=customXml/itemProps3.xml><?xml version="1.0" encoding="utf-8"?>
<ds:datastoreItem xmlns:ds="http://schemas.openxmlformats.org/officeDocument/2006/customXml" ds:itemID="{78D38726-8CB4-4774-BAD1-43162A9FF9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2024</vt:lpstr>
      <vt:lpstr>'June 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AGSO</dc:creator>
  <cp:keywords/>
  <dc:description/>
  <cp:lastModifiedBy>Michelle Erwin</cp:lastModifiedBy>
  <cp:revision/>
  <cp:lastPrinted>2025-01-22T03:30:00Z</cp:lastPrinted>
  <dcterms:created xsi:type="dcterms:W3CDTF">2015-02-05T00:28:32Z</dcterms:created>
  <dcterms:modified xsi:type="dcterms:W3CDTF">2025-01-28T22:24:08Z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0x010100E2763B6EF62B694F913B5CA85B44CE90</vt:lpwstr>
  </property>
  <property fmtid="{D5CDD505-2E9C-101B-9397-08002B2CF9AE}" pid="3" name="MediaServiceImageTags">
    <vt:lpwstr/>
  </property>
</Properties>
</file>