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3852776d1d4825/ドキュメント/AREA PRICE LISTS/NNSW Price lists/"/>
    </mc:Choice>
  </mc:AlternateContent>
  <xr:revisionPtr revIDLastSave="102" documentId="8_{A1223EE4-9B6E-46A4-904E-12871161F3D3}" xr6:coauthVersionLast="47" xr6:coauthVersionMax="47" xr10:uidLastSave="{693AD208-04B2-4F3A-972C-B79357D30D12}"/>
  <bookViews>
    <workbookView xWindow="360" yWindow="0" windowWidth="28440" windowHeight="15600" xr2:uid="{00000000-000D-0000-FFFF-FFFF00000000}"/>
  </bookViews>
  <sheets>
    <sheet name="NNSW Spring Special" sheetId="2" r:id="rId1"/>
    <sheet name="Sheet1" sheetId="3" r:id="rId2"/>
  </sheets>
  <definedNames>
    <definedName name="_xlnm._FilterDatabase" localSheetId="0" hidden="1">'NNSW Spring Special'!$B$7:$K$72</definedName>
    <definedName name="_xlnm.Print_Area" localSheetId="0">'NNSW Spring Special'!$B$2:$K$140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0" i="2" l="1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39" i="2"/>
  <c r="F37" i="2"/>
  <c r="K15" i="2"/>
  <c r="K13" i="2"/>
  <c r="K14" i="2"/>
  <c r="K16" i="2"/>
  <c r="K17" i="2"/>
  <c r="K18" i="2"/>
  <c r="K19" i="2"/>
  <c r="K20" i="2"/>
  <c r="K21" i="2"/>
  <c r="K22" i="2"/>
  <c r="K23" i="2"/>
  <c r="K26" i="2"/>
  <c r="K27" i="2"/>
  <c r="K28" i="2"/>
  <c r="K29" i="2"/>
  <c r="K30" i="2"/>
  <c r="K31" i="2"/>
  <c r="K32" i="2"/>
  <c r="K33" i="2"/>
  <c r="K34" i="2"/>
  <c r="K36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8" i="2"/>
  <c r="K9" i="2"/>
  <c r="K10" i="2"/>
  <c r="K11" i="2"/>
  <c r="E32" i="2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K7" i="2"/>
  <c r="K72" i="2" s="1"/>
  <c r="F7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04" i="2"/>
  <c r="F98" i="2"/>
  <c r="F99" i="2"/>
  <c r="F100" i="2"/>
  <c r="F101" i="2"/>
  <c r="F102" i="2"/>
  <c r="F97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K67" i="2"/>
  <c r="F78" i="2"/>
  <c r="B129" i="2"/>
  <c r="B126" i="2"/>
  <c r="F32" i="2" l="1"/>
  <c r="F72" i="2" s="1"/>
  <c r="F117" i="2"/>
  <c r="H84" i="2" s="1"/>
  <c r="H82" i="2"/>
  <c r="H80" i="2" l="1"/>
  <c r="H86" i="2" s="1"/>
  <c r="H91" i="2" s="1"/>
</calcChain>
</file>

<file path=xl/sharedStrings.xml><?xml version="1.0" encoding="utf-8"?>
<sst xmlns="http://schemas.openxmlformats.org/spreadsheetml/2006/main" count="429" uniqueCount="411">
  <si>
    <t>Column 1 Total =</t>
  </si>
  <si>
    <t xml:space="preserve">Column 2 Total = </t>
  </si>
  <si>
    <t>Column 3 Total =</t>
  </si>
  <si>
    <t>Item</t>
  </si>
  <si>
    <t>Price</t>
  </si>
  <si>
    <t>S-17</t>
  </si>
  <si>
    <t>Detachment</t>
  </si>
  <si>
    <t>S-19</t>
  </si>
  <si>
    <t>Has Your Life Been Affected By….</t>
  </si>
  <si>
    <t>S-20</t>
  </si>
  <si>
    <t>Al-Anon Spoken Here (table card)</t>
  </si>
  <si>
    <t>S-24</t>
  </si>
  <si>
    <t>Did You Grow Up With A Problem Drin..?</t>
  </si>
  <si>
    <t>S-25</t>
  </si>
  <si>
    <t>Alateen Sponsorship, Is It For You?</t>
  </si>
  <si>
    <t>S-27</t>
  </si>
  <si>
    <t>Links of Service</t>
  </si>
  <si>
    <t>S-28</t>
  </si>
  <si>
    <t>Joy of Service</t>
  </si>
  <si>
    <t>S-57</t>
  </si>
  <si>
    <t>Information for Educators</t>
  </si>
  <si>
    <t>S-64</t>
  </si>
  <si>
    <t>Alcoholics, Families, Judicial System</t>
  </si>
  <si>
    <t>S-65</t>
  </si>
  <si>
    <t>Conflict Resolution</t>
  </si>
  <si>
    <t>S-71</t>
  </si>
  <si>
    <t>Using Traditions in Conflict Resolution</t>
  </si>
  <si>
    <t>S-72</t>
  </si>
  <si>
    <t>Talk to Each Other</t>
  </si>
  <si>
    <t>S-73</t>
  </si>
  <si>
    <t>Conflict Resolution Kit S-71, S-72, S-73</t>
  </si>
  <si>
    <t>K-17</t>
  </si>
  <si>
    <t>S-40</t>
  </si>
  <si>
    <t>POSTERS</t>
  </si>
  <si>
    <t>Mini poster, Woman, 140X180mm</t>
  </si>
  <si>
    <t>M-34</t>
  </si>
  <si>
    <t>M-36</t>
  </si>
  <si>
    <t>MX-1</t>
  </si>
  <si>
    <t>MX-2</t>
  </si>
  <si>
    <t>MX-3</t>
  </si>
  <si>
    <t>FORUM REPRINTS</t>
  </si>
  <si>
    <t>A Teacher Finds Guidance In Al-Anon</t>
  </si>
  <si>
    <t>R-2</t>
  </si>
  <si>
    <t>Growing Up With Alcoholism</t>
  </si>
  <si>
    <t>R-11</t>
  </si>
  <si>
    <t>R-13</t>
  </si>
  <si>
    <t>Men In Al-Anon</t>
  </si>
  <si>
    <t>R-15</t>
  </si>
  <si>
    <t>Sponsorship</t>
  </si>
  <si>
    <t>R-16</t>
  </si>
  <si>
    <t>R-18</t>
  </si>
  <si>
    <t xml:space="preserve">Al-Anon and Counselling </t>
  </si>
  <si>
    <t>R-51</t>
  </si>
  <si>
    <t>R-55</t>
  </si>
  <si>
    <t>Have You Tried Al-Anon, Doctor?</t>
  </si>
  <si>
    <t>R-57</t>
  </si>
  <si>
    <t>Living with a Time Bomb</t>
  </si>
  <si>
    <t>R-63</t>
  </si>
  <si>
    <t>Domestic Violence</t>
  </si>
  <si>
    <t>R-64</t>
  </si>
  <si>
    <t>Light For the Journey</t>
  </si>
  <si>
    <t>R-65</t>
  </si>
  <si>
    <t>COLUMN 1 TOTAL</t>
  </si>
  <si>
    <t>COLUMN 2 TOTAL</t>
  </si>
  <si>
    <t>COLUMN 3 TOTAL</t>
  </si>
  <si>
    <t>GRAND TOTAL</t>
  </si>
  <si>
    <t>Name:</t>
  </si>
  <si>
    <t>Date:</t>
  </si>
  <si>
    <t>Qty</t>
  </si>
  <si>
    <t>Cost</t>
  </si>
  <si>
    <t>SUB-TOTAL</t>
  </si>
  <si>
    <t xml:space="preserve">Parents of Alcoholics </t>
  </si>
  <si>
    <t>The Open Fold - Adult Children of Alcoholics</t>
  </si>
  <si>
    <t>Are You Troubled By Someone's Drinking?</t>
  </si>
  <si>
    <t>PREPAID ORDERS ONLY, PLEASE</t>
  </si>
  <si>
    <t>SPECIAL ITEMS / SUPPLEMENTARY</t>
  </si>
  <si>
    <t>over $200</t>
  </si>
  <si>
    <t>Turning Points</t>
  </si>
  <si>
    <t>R-17</t>
  </si>
  <si>
    <t>M-22</t>
  </si>
  <si>
    <t>Radio CSA 08 Track 8 Al-Anon 2</t>
  </si>
  <si>
    <t>Radio CSA 07 Track 7 Al-Anon 1</t>
  </si>
  <si>
    <t>Radio CSA 06 Track 6 Adult Child 3</t>
  </si>
  <si>
    <t>Radio CSA 05 Track 5 Adult Child 2</t>
  </si>
  <si>
    <t>Radio CSA 04 Track 4 Adult Child 1</t>
  </si>
  <si>
    <t>Radio CSA 03 Track 3 Alateen female voice</t>
  </si>
  <si>
    <t>Radio CSA 02 Track 2 Alateen male voice</t>
  </si>
  <si>
    <t>Radio CSA 01 Track 1 Alateen 1</t>
  </si>
  <si>
    <t>Letter of introduction Community Service Announcements (v.03) ...</t>
  </si>
  <si>
    <t xml:space="preserve">   – with space for Area office contact information</t>
  </si>
  <si>
    <t>Available for download from WSO website:</t>
  </si>
  <si>
    <t>Poster - Alateen (A4)</t>
  </si>
  <si>
    <t>"Weeping Woman" (A4)</t>
  </si>
  <si>
    <t>Small poster, Alcoholism Shatters Lives (A5)</t>
  </si>
  <si>
    <t>Small poster, You Don't Have to Drink… (A5)</t>
  </si>
  <si>
    <t>Small poster, Alc Can Tear A Family… (A5)</t>
  </si>
  <si>
    <t>P87</t>
  </si>
  <si>
    <t>CSA08</t>
  </si>
  <si>
    <t>CSA07</t>
  </si>
  <si>
    <t>CSA06</t>
  </si>
  <si>
    <t>CSA05</t>
  </si>
  <si>
    <t>CSA04</t>
  </si>
  <si>
    <t>CSA03</t>
  </si>
  <si>
    <t>CSA02</t>
  </si>
  <si>
    <t>CSA01</t>
  </si>
  <si>
    <t>CSAltr</t>
  </si>
  <si>
    <t>Growing Up With Alcoholism, Part II</t>
  </si>
  <si>
    <r>
      <t xml:space="preserve">Al-Anon's Cofounders: </t>
    </r>
    <r>
      <rPr>
        <u/>
        <sz val="8"/>
        <color rgb="FF0000FF"/>
        <rFont val="Arial"/>
        <family val="2"/>
      </rPr>
      <t>https://al-anon.org/pdf/P87.pdf</t>
    </r>
  </si>
  <si>
    <t>Order Date:</t>
  </si>
  <si>
    <t>OFFICE USE:</t>
  </si>
  <si>
    <t>BOOKS</t>
  </si>
  <si>
    <t>Units</t>
  </si>
  <si>
    <t>Total</t>
  </si>
  <si>
    <t>READING FOR RECOVERY:</t>
  </si>
  <si>
    <t>Alateen Hope for Children of Alcoholics</t>
  </si>
  <si>
    <t>B-3</t>
  </si>
  <si>
    <t xml:space="preserve">Alateens Share w/ Adults in Their Lives </t>
  </si>
  <si>
    <t>P-67</t>
  </si>
  <si>
    <t>Dilemma of the Alcoholic Marriage</t>
  </si>
  <si>
    <t>B-4</t>
  </si>
  <si>
    <t>Alateen Talks Back on Acceptance</t>
  </si>
  <si>
    <t>P-68</t>
  </si>
  <si>
    <t>Al-Anon Family Groups Classic edition</t>
  </si>
  <si>
    <t>B-5</t>
  </si>
  <si>
    <t>Alateen Talks Back on Serenity</t>
  </si>
  <si>
    <t>P-69</t>
  </si>
  <si>
    <t>One Day At a Time</t>
  </si>
  <si>
    <t>B-6</t>
  </si>
  <si>
    <t>Alateen Talks Back on Slogans</t>
  </si>
  <si>
    <t>P-70</t>
  </si>
  <si>
    <t>Lois Remembers</t>
  </si>
  <si>
    <t>B-7</t>
  </si>
  <si>
    <t>Alateen Talks Back on Detachment</t>
  </si>
  <si>
    <t>P-73</t>
  </si>
  <si>
    <t>Al-Anon's Twelve Steps &amp; Twelve Traditions</t>
  </si>
  <si>
    <t>B-8</t>
  </si>
  <si>
    <t>When I Got Busy I Got Better</t>
  </si>
  <si>
    <t>P-78</t>
  </si>
  <si>
    <t>Alateen A Day at a Time</t>
  </si>
  <si>
    <t>B-10</t>
  </si>
  <si>
    <r>
      <t>Blueprint For Progress</t>
    </r>
    <r>
      <rPr>
        <i/>
        <sz val="8"/>
        <rFont val="Arial"/>
        <family val="2"/>
      </rPr>
      <t xml:space="preserve"> (Revised)</t>
    </r>
  </si>
  <si>
    <t>P-91</t>
  </si>
  <si>
    <t>As We Understood</t>
  </si>
  <si>
    <t>B-11</t>
  </si>
  <si>
    <t>Reaching for Personal Freedom</t>
  </si>
  <si>
    <t>P-92</t>
  </si>
  <si>
    <r>
      <t xml:space="preserve">One Day At a Time </t>
    </r>
    <r>
      <rPr>
        <i/>
        <sz val="8"/>
        <rFont val="Arial"/>
        <family val="2"/>
      </rPr>
      <t>(large print)</t>
    </r>
  </si>
  <si>
    <t>B-14</t>
  </si>
  <si>
    <r>
      <t xml:space="preserve">Paths to Recovery </t>
    </r>
    <r>
      <rPr>
        <i/>
        <sz val="8"/>
        <rFont val="Arial"/>
        <family val="2"/>
      </rPr>
      <t>(Workbook)</t>
    </r>
  </si>
  <si>
    <t>P-93</t>
  </si>
  <si>
    <r>
      <t xml:space="preserve">In All Our Affairs </t>
    </r>
    <r>
      <rPr>
        <i/>
        <sz val="8"/>
        <rFont val="Arial"/>
        <family val="2"/>
      </rPr>
      <t>(soft cover)</t>
    </r>
  </si>
  <si>
    <t>B-15</t>
  </si>
  <si>
    <t>Hope &amp; Understanding for Parents &amp; G'parents</t>
  </si>
  <si>
    <t>P-94</t>
  </si>
  <si>
    <t>Courage To Change</t>
  </si>
  <si>
    <t>B-16</t>
  </si>
  <si>
    <t>Healing Within Our Alcoholic Relationships</t>
  </si>
  <si>
    <t>P-95</t>
  </si>
  <si>
    <r>
      <t xml:space="preserve">Courage To Change </t>
    </r>
    <r>
      <rPr>
        <i/>
        <sz val="8"/>
        <rFont val="Arial"/>
        <family val="2"/>
      </rPr>
      <t>(large print)</t>
    </r>
  </si>
  <si>
    <t>B-17</t>
  </si>
  <si>
    <t>From Survival To Recovery</t>
  </si>
  <si>
    <t>B-21</t>
  </si>
  <si>
    <t>UNITY AND SERVICE</t>
  </si>
  <si>
    <t>How Al-Anon Works (soft cover)</t>
  </si>
  <si>
    <t>B-22</t>
  </si>
  <si>
    <t>Australian Service Handbook</t>
  </si>
  <si>
    <t>X-1</t>
  </si>
  <si>
    <r>
      <t>Courage To Be Me</t>
    </r>
    <r>
      <rPr>
        <i/>
        <sz val="8"/>
        <rFont val="Arial"/>
        <family val="2"/>
      </rPr>
      <t xml:space="preserve"> (Alateen)</t>
    </r>
  </si>
  <si>
    <t>B-23</t>
  </si>
  <si>
    <t>P-24/27</t>
  </si>
  <si>
    <t>Paths To Recovery</t>
  </si>
  <si>
    <t>B-24</t>
  </si>
  <si>
    <t xml:space="preserve">Guide for Sponsors of Alateen Groups </t>
  </si>
  <si>
    <t>P-29</t>
  </si>
  <si>
    <t>Living Today In Alateen</t>
  </si>
  <si>
    <t>B-26</t>
  </si>
  <si>
    <t xml:space="preserve">Sponsorship, What It’s All About </t>
  </si>
  <si>
    <t>P-31</t>
  </si>
  <si>
    <t>Hope For Today</t>
  </si>
  <si>
    <t>B-27</t>
  </si>
  <si>
    <t xml:space="preserve">This Is Al-Anon </t>
  </si>
  <si>
    <t>P-32</t>
  </si>
  <si>
    <r>
      <t xml:space="preserve">Hope For Today </t>
    </r>
    <r>
      <rPr>
        <i/>
        <sz val="8"/>
        <rFont val="Arial"/>
        <family val="2"/>
      </rPr>
      <t>(large print)</t>
    </r>
  </si>
  <si>
    <t>B-28</t>
  </si>
  <si>
    <t xml:space="preserve">Why Anonymity in Al-Anon? </t>
  </si>
  <si>
    <t>P-33</t>
  </si>
  <si>
    <t>Opening Our Hearts, Transforming Our Losses</t>
  </si>
  <si>
    <t>B-29</t>
  </si>
  <si>
    <t>Why Conference Approved Literature?</t>
  </si>
  <si>
    <t>P-35</t>
  </si>
  <si>
    <r>
      <t xml:space="preserve">Discovering Choices - </t>
    </r>
    <r>
      <rPr>
        <i/>
        <sz val="8"/>
        <rFont val="Arial"/>
        <family val="2"/>
      </rPr>
      <t>(Relationships)</t>
    </r>
  </si>
  <si>
    <t>B-30</t>
  </si>
  <si>
    <t>The Concepts: Al-Anon's Best Kept Secret</t>
  </si>
  <si>
    <t>P-57</t>
  </si>
  <si>
    <t>Many Voices, One Journey</t>
  </si>
  <si>
    <t>B-31</t>
  </si>
  <si>
    <t>Service Sponsorship</t>
  </si>
  <si>
    <t>P-88</t>
  </si>
  <si>
    <t>Intimacy in Alcoholic Relationships</t>
  </si>
  <si>
    <t>B-33</t>
  </si>
  <si>
    <t>WSC Conference Summaries 2023</t>
  </si>
  <si>
    <t>P-46</t>
  </si>
  <si>
    <t>A Little Time for Myself…</t>
  </si>
  <si>
    <t>B-34</t>
  </si>
  <si>
    <t>Sharing from the Heart Austra-Link Editorials</t>
  </si>
  <si>
    <t>BX-1</t>
  </si>
  <si>
    <t>N.F.S.</t>
  </si>
  <si>
    <t>PUBLIC INFORMATION &amp; INSTITUTIONS</t>
  </si>
  <si>
    <t>Book Count &amp; TOTAL:</t>
  </si>
  <si>
    <t>Unhappy House Bookmark</t>
  </si>
  <si>
    <t>M-76</t>
  </si>
  <si>
    <t>Free</t>
  </si>
  <si>
    <t xml:space="preserve">Facts About Alateen </t>
  </si>
  <si>
    <t>P-41</t>
  </si>
  <si>
    <t xml:space="preserve">What Happens After Treatment? </t>
  </si>
  <si>
    <t>P-81</t>
  </si>
  <si>
    <t xml:space="preserve">Al-Anon Is For Men </t>
  </si>
  <si>
    <t>P-1</t>
  </si>
  <si>
    <t xml:space="preserve">Living In a Shelter? </t>
  </si>
  <si>
    <t>P-82</t>
  </si>
  <si>
    <t>Al-Anon, You and the Alcoholic</t>
  </si>
  <si>
    <t>P-2</t>
  </si>
  <si>
    <t xml:space="preserve">Doubting Your Sanity? </t>
  </si>
  <si>
    <t>P-89</t>
  </si>
  <si>
    <t>A Merry-Go-Round Named Denial</t>
  </si>
  <si>
    <t>P-3</t>
  </si>
  <si>
    <t xml:space="preserve">Al-Anon Fact File </t>
  </si>
  <si>
    <t>P-36</t>
  </si>
  <si>
    <t xml:space="preserve">Alcoholism the Family Disease            </t>
  </si>
  <si>
    <t>P-4</t>
  </si>
  <si>
    <t xml:space="preserve">Fact Sheet For Professionals </t>
  </si>
  <si>
    <t>S-37</t>
  </si>
  <si>
    <t>P-4L</t>
  </si>
  <si>
    <t xml:space="preserve">Al-Anon Welcomes People of Color </t>
  </si>
  <si>
    <t>S-68</t>
  </si>
  <si>
    <r>
      <t>Blueprint for Progress</t>
    </r>
    <r>
      <rPr>
        <i/>
        <sz val="8"/>
        <color indexed="8"/>
        <rFont val="Arial"/>
        <family val="2"/>
      </rPr>
      <t xml:space="preserve"> (original)</t>
    </r>
  </si>
  <si>
    <t>P-5</t>
  </si>
  <si>
    <r>
      <t>Al-Anon Welcomes Adult Child of Alcoholics</t>
    </r>
    <r>
      <rPr>
        <sz val="7"/>
        <color theme="1"/>
        <rFont val="Arial"/>
        <family val="2"/>
      </rPr>
      <t xml:space="preserve"> </t>
    </r>
  </si>
  <si>
    <t>S-69</t>
  </si>
  <si>
    <t xml:space="preserve">Freedom From Despair </t>
  </si>
  <si>
    <t>P-6</t>
  </si>
  <si>
    <t xml:space="preserve">P.I. Calendar for Groups </t>
  </si>
  <si>
    <t>X-18</t>
  </si>
  <si>
    <t>Guide for the Family of the Alcoholic</t>
  </si>
  <si>
    <t>P-7</t>
  </si>
  <si>
    <t>Welcome Aust. Indigenous People</t>
  </si>
  <si>
    <t>X-20</t>
  </si>
  <si>
    <t>How Can I Help My Children?</t>
  </si>
  <si>
    <t>P-9</t>
  </si>
  <si>
    <t>Families Facing Alcoholism (Edn 3)</t>
  </si>
  <si>
    <t>PI-01</t>
  </si>
  <si>
    <t xml:space="preserve">Purpose and Suggestions </t>
  </si>
  <si>
    <t>P-13</t>
  </si>
  <si>
    <t>A How-To-Do-It Service Tool Guide for P.I. Activities</t>
  </si>
  <si>
    <t>PI-02</t>
  </si>
  <si>
    <t xml:space="preserve">So You Love An Alcoholic </t>
  </si>
  <si>
    <t>P-14</t>
  </si>
  <si>
    <t xml:space="preserve">Three Views of Al-Anon </t>
  </si>
  <si>
    <t>P-15</t>
  </si>
  <si>
    <t>SUPPLEMENTARY MATERIALS</t>
  </si>
  <si>
    <t>To Parents of Alcoholics</t>
  </si>
  <si>
    <t>P-16</t>
  </si>
  <si>
    <t>Are You Concerned About Someone's drinking?</t>
  </si>
  <si>
    <t>M-1</t>
  </si>
  <si>
    <t>Twelve Steps and Traditions</t>
  </si>
  <si>
    <t>P-17</t>
  </si>
  <si>
    <t xml:space="preserve">Wallet Card (Al-Anon Basic Program)  </t>
  </si>
  <si>
    <t>M-7</t>
  </si>
  <si>
    <t>Twelve Steps and Traditions, Alateen</t>
  </si>
  <si>
    <t>P-18</t>
  </si>
  <si>
    <t>Declaration card, Let It Begin With Me  (pkt 10)</t>
  </si>
  <si>
    <t>M-8</t>
  </si>
  <si>
    <t xml:space="preserve">What do YOU do about the...Drinking? </t>
  </si>
  <si>
    <t>P-19</t>
  </si>
  <si>
    <t xml:space="preserve">Do’s and Don’ts, Alateen  </t>
  </si>
  <si>
    <t>M-9</t>
  </si>
  <si>
    <t>Youth and the Alcoholic Parent</t>
  </si>
  <si>
    <t>P-21</t>
  </si>
  <si>
    <t xml:space="preserve">Just For Today card, Al-Anon  </t>
  </si>
  <si>
    <t>M-10</t>
  </si>
  <si>
    <t xml:space="preserve">Al-Anon Focus </t>
  </si>
  <si>
    <t>P-45</t>
  </si>
  <si>
    <t xml:space="preserve">Just For Today card, Alateen  </t>
  </si>
  <si>
    <t>M-11</t>
  </si>
  <si>
    <t>Al-Anon Sharings from Adult Children</t>
  </si>
  <si>
    <t>P-47</t>
  </si>
  <si>
    <t xml:space="preserve">Just For Today, Al-Anon (Bookmark)  </t>
  </si>
  <si>
    <t>M-12</t>
  </si>
  <si>
    <t xml:space="preserve">Understanding Ourselves &amp; Alcoholism </t>
  </si>
  <si>
    <t>P-48</t>
  </si>
  <si>
    <t xml:space="preserve">Just For Today, Alateen (Bookmark)  </t>
  </si>
  <si>
    <t>M-13</t>
  </si>
  <si>
    <t>Living With Sobriety - Another Beginning</t>
  </si>
  <si>
    <t>P-49</t>
  </si>
  <si>
    <t>Logos Al-Anon blue (per sheet/ 50)  (pkt 50)</t>
  </si>
  <si>
    <t>M-14</t>
  </si>
  <si>
    <t xml:space="preserve">Al-Anon Spoken Here </t>
  </si>
  <si>
    <t>P-53</t>
  </si>
  <si>
    <t>Logos Alateen red (per sheet/ 50)  (pkt 50)</t>
  </si>
  <si>
    <t>M-15</t>
  </si>
  <si>
    <t>Moving On—Alateen to Al-Anon</t>
  </si>
  <si>
    <t>P-59</t>
  </si>
  <si>
    <t xml:space="preserve">Alateen Program card  </t>
  </si>
  <si>
    <t>M-18</t>
  </si>
  <si>
    <t>Al-Anon’s 12 Traditions, Illustrated</t>
  </si>
  <si>
    <t>P-60</t>
  </si>
  <si>
    <t xml:space="preserve">Serenity Prayer card  </t>
  </si>
  <si>
    <t>M-26</t>
  </si>
  <si>
    <t xml:space="preserve">Does She Drink Too Much? </t>
  </si>
  <si>
    <t>P-62</t>
  </si>
  <si>
    <t xml:space="preserve">Al-Anon/Alateen Is/Is Not (Bookmark) </t>
  </si>
  <si>
    <t>M-44</t>
  </si>
  <si>
    <t>Alateen’s 4th Step Inventory</t>
  </si>
  <si>
    <t>P-64</t>
  </si>
  <si>
    <t xml:space="preserve">Sponsorship (Bookmark  </t>
  </si>
  <si>
    <t>M-78</t>
  </si>
  <si>
    <t xml:space="preserve">Just For Tonight, Al-Anon (Bookmark)  </t>
  </si>
  <si>
    <t>M-81</t>
  </si>
  <si>
    <t xml:space="preserve">Just For Tonight, Alateen (Bookmark) </t>
  </si>
  <si>
    <t>M-82</t>
  </si>
  <si>
    <r>
      <t xml:space="preserve">Serenity Prayer </t>
    </r>
    <r>
      <rPr>
        <i/>
        <sz val="8"/>
        <color indexed="8"/>
        <rFont val="Arial"/>
        <family val="2"/>
      </rPr>
      <t>(for framing)</t>
    </r>
  </si>
  <si>
    <t>X-2</t>
  </si>
  <si>
    <r>
      <t xml:space="preserve">Twelve Steps </t>
    </r>
    <r>
      <rPr>
        <i/>
        <sz val="8"/>
        <color indexed="8"/>
        <rFont val="Arial"/>
        <family val="2"/>
      </rPr>
      <t>(banner)</t>
    </r>
  </si>
  <si>
    <t>X-3</t>
  </si>
  <si>
    <r>
      <t>Twelve Traditions Al-Anon</t>
    </r>
    <r>
      <rPr>
        <i/>
        <sz val="8"/>
        <color indexed="8"/>
        <rFont val="Arial"/>
        <family val="2"/>
      </rPr>
      <t xml:space="preserve"> (banner)</t>
    </r>
  </si>
  <si>
    <t>X-4</t>
  </si>
  <si>
    <r>
      <t>Slogans</t>
    </r>
    <r>
      <rPr>
        <i/>
        <sz val="8"/>
        <color indexed="8"/>
        <rFont val="Arial"/>
        <family val="2"/>
      </rPr>
      <t xml:space="preserve"> (banner)</t>
    </r>
  </si>
  <si>
    <t>X-6</t>
  </si>
  <si>
    <r>
      <t>Invitation to an Open Meeting</t>
    </r>
    <r>
      <rPr>
        <i/>
        <sz val="8"/>
        <color indexed="8"/>
        <rFont val="Arial"/>
        <family val="2"/>
      </rPr>
      <t xml:space="preserve"> (card)</t>
    </r>
  </si>
  <si>
    <t>X-9</t>
  </si>
  <si>
    <r>
      <t xml:space="preserve">Alateen P.I. </t>
    </r>
    <r>
      <rPr>
        <i/>
        <sz val="8"/>
        <color indexed="8"/>
        <rFont val="Arial"/>
        <family val="2"/>
      </rPr>
      <t xml:space="preserve">(wallet card) </t>
    </r>
  </si>
  <si>
    <t>X-11</t>
  </si>
  <si>
    <r>
      <t xml:space="preserve">Al-Anon P.I. </t>
    </r>
    <r>
      <rPr>
        <i/>
        <sz val="8"/>
        <color indexed="8"/>
        <rFont val="Arial"/>
        <family val="2"/>
      </rPr>
      <t>(wallet card)</t>
    </r>
    <r>
      <rPr>
        <sz val="8"/>
        <color indexed="8"/>
        <rFont val="Arial"/>
        <family val="2"/>
      </rPr>
      <t xml:space="preserve"> </t>
    </r>
  </si>
  <si>
    <t>X-12</t>
  </si>
  <si>
    <t xml:space="preserve">A Brief History of Australian Al-Anon and Alateen </t>
  </si>
  <si>
    <t>X-14</t>
  </si>
  <si>
    <r>
      <t xml:space="preserve">Alateen </t>
    </r>
    <r>
      <rPr>
        <i/>
        <sz val="8"/>
        <color indexed="8"/>
        <rFont val="Arial"/>
        <family val="2"/>
      </rPr>
      <t>(table card)</t>
    </r>
  </si>
  <si>
    <t>X-15</t>
  </si>
  <si>
    <r>
      <t xml:space="preserve">Al-Anon Declaration </t>
    </r>
    <r>
      <rPr>
        <i/>
        <sz val="8"/>
        <color indexed="8"/>
        <rFont val="Arial"/>
        <family val="2"/>
      </rPr>
      <t>(table card)</t>
    </r>
  </si>
  <si>
    <t>X-16</t>
  </si>
  <si>
    <t xml:space="preserve">Seventh Tradition </t>
  </si>
  <si>
    <t>X-21</t>
  </si>
  <si>
    <r>
      <t xml:space="preserve">Keep The Focus on Al-Anon </t>
    </r>
    <r>
      <rPr>
        <i/>
        <sz val="8"/>
        <color indexed="8"/>
        <rFont val="Arial"/>
        <family val="2"/>
      </rPr>
      <t>(table card)</t>
    </r>
  </si>
  <si>
    <t>X-24</t>
  </si>
  <si>
    <t xml:space="preserve">Information for the Newcomer </t>
  </si>
  <si>
    <t>S-4</t>
  </si>
  <si>
    <r>
      <t xml:space="preserve">Questionnaire Al-Anon Step 4 </t>
    </r>
    <r>
      <rPr>
        <i/>
        <sz val="7.5"/>
        <color indexed="8"/>
        <rFont val="Arial"/>
        <family val="2"/>
      </rPr>
      <t>(sheet)</t>
    </r>
    <r>
      <rPr>
        <sz val="7.5"/>
        <color indexed="8"/>
        <rFont val="Arial"/>
        <family val="2"/>
      </rPr>
      <t xml:space="preserve"> </t>
    </r>
  </si>
  <si>
    <t>S-5</t>
  </si>
  <si>
    <r>
      <t>10th Step Alateen</t>
    </r>
    <r>
      <rPr>
        <i/>
        <sz val="8"/>
        <color indexed="8"/>
        <rFont val="Arial"/>
        <family val="2"/>
      </rPr>
      <t xml:space="preserve"> (sheet)</t>
    </r>
    <r>
      <rPr>
        <sz val="8"/>
        <color indexed="8"/>
        <rFont val="Arial"/>
        <family val="2"/>
      </rPr>
      <t xml:space="preserve"> </t>
    </r>
  </si>
  <si>
    <t>S-6</t>
  </si>
  <si>
    <r>
      <t xml:space="preserve">Anonymity </t>
    </r>
    <r>
      <rPr>
        <i/>
        <sz val="8"/>
        <color indexed="8"/>
        <rFont val="Arial"/>
        <family val="2"/>
      </rPr>
      <t>(table card)</t>
    </r>
  </si>
  <si>
    <t>S-9</t>
  </si>
  <si>
    <r>
      <t xml:space="preserve">    Please</t>
    </r>
    <r>
      <rPr>
        <sz val="9"/>
        <color rgb="FF000000"/>
        <rFont val="Arial"/>
        <family val="2"/>
      </rPr>
      <t xml:space="preserve"> refer to all </t>
    </r>
    <r>
      <rPr>
        <b/>
        <i/>
        <sz val="9"/>
        <color rgb="FF000000"/>
        <rFont val="Arial"/>
        <family val="2"/>
      </rPr>
      <t>Instructions</t>
    </r>
    <r>
      <rPr>
        <sz val="9"/>
        <color rgb="FF000000"/>
        <rFont val="Arial"/>
        <family val="2"/>
      </rPr>
      <t>, listed below</t>
    </r>
  </si>
  <si>
    <r>
      <rPr>
        <b/>
        <sz val="9"/>
        <color theme="1"/>
        <rFont val="Arial"/>
        <family val="2"/>
      </rPr>
      <t>Please</t>
    </r>
    <r>
      <rPr>
        <sz val="9"/>
        <color theme="1"/>
        <rFont val="Arial"/>
        <family val="2"/>
      </rPr>
      <t xml:space="preserve"> type in the following delivery details:</t>
    </r>
  </si>
  <si>
    <r>
      <rPr>
        <sz val="8"/>
        <color rgb="FF000000"/>
        <rFont val="Arial"/>
        <family val="2"/>
      </rPr>
      <t xml:space="preserve">  </t>
    </r>
    <r>
      <rPr>
        <i/>
        <sz val="8"/>
        <color rgb="FF000000"/>
        <rFont val="Arial"/>
        <family val="2"/>
      </rPr>
      <t xml:space="preserve">Ordered by </t>
    </r>
    <r>
      <rPr>
        <b/>
        <i/>
        <sz val="8"/>
        <color indexed="8"/>
        <rFont val="Arial"/>
        <family val="2"/>
      </rPr>
      <t xml:space="preserve">NAME:  </t>
    </r>
  </si>
  <si>
    <r>
      <rPr>
        <sz val="8"/>
        <color rgb="FF000000"/>
        <rFont val="Arial"/>
        <family val="2"/>
      </rPr>
      <t xml:space="preserve">  </t>
    </r>
    <r>
      <rPr>
        <i/>
        <sz val="8"/>
        <color rgb="FF000000"/>
        <rFont val="Arial"/>
        <family val="2"/>
      </rPr>
      <t xml:space="preserve">Send to </t>
    </r>
    <r>
      <rPr>
        <b/>
        <i/>
        <sz val="8"/>
        <color indexed="8"/>
        <rFont val="Arial"/>
        <family val="2"/>
      </rPr>
      <t>ADDRESS:</t>
    </r>
    <r>
      <rPr>
        <sz val="8"/>
        <color indexed="8"/>
        <rFont val="Arial"/>
        <family val="2"/>
      </rPr>
      <t xml:space="preserve">   </t>
    </r>
  </si>
  <si>
    <r>
      <rPr>
        <sz val="8"/>
        <color rgb="FF000000"/>
        <rFont val="Arial"/>
        <family val="2"/>
      </rPr>
      <t xml:space="preserve">  </t>
    </r>
    <r>
      <rPr>
        <i/>
        <sz val="8"/>
        <color rgb="FF000000"/>
        <rFont val="Arial"/>
        <family val="2"/>
      </rPr>
      <t xml:space="preserve">Contact </t>
    </r>
    <r>
      <rPr>
        <b/>
        <i/>
        <sz val="8"/>
        <color rgb="FF000000"/>
        <rFont val="Arial"/>
        <family val="2"/>
      </rPr>
      <t>PHONE No.:</t>
    </r>
    <r>
      <rPr>
        <sz val="8"/>
        <color indexed="8"/>
        <rFont val="Arial"/>
        <family val="2"/>
      </rPr>
      <t xml:space="preserve">  </t>
    </r>
  </si>
  <si>
    <r>
      <rPr>
        <i/>
        <sz val="8"/>
        <color rgb="FF000000"/>
        <rFont val="Arial"/>
        <family val="2"/>
      </rPr>
      <t xml:space="preserve">  Contact </t>
    </r>
    <r>
      <rPr>
        <b/>
        <i/>
        <sz val="8"/>
        <color rgb="FF000000"/>
        <rFont val="Arial"/>
        <family val="2"/>
      </rPr>
      <t>EMAIL:</t>
    </r>
    <r>
      <rPr>
        <sz val="8"/>
        <color indexed="8"/>
        <rFont val="Arial"/>
        <family val="2"/>
      </rPr>
      <t xml:space="preserve">  </t>
    </r>
  </si>
  <si>
    <r>
      <rPr>
        <b/>
        <sz val="10"/>
        <color theme="1"/>
        <rFont val="Arial"/>
        <family val="2"/>
      </rPr>
      <t>Direct Transfers</t>
    </r>
    <r>
      <rPr>
        <sz val="10"/>
        <color theme="1"/>
        <rFont val="Arial"/>
        <family val="2"/>
      </rPr>
      <t xml:space="preserve"> to Bank Westpac</t>
    </r>
    <r>
      <rPr>
        <b/>
        <sz val="10"/>
        <color theme="1"/>
        <rFont val="Arial"/>
        <family val="2"/>
      </rPr>
      <t>:</t>
    </r>
  </si>
  <si>
    <t xml:space="preserve"> BSB:              032505</t>
  </si>
  <si>
    <r>
      <rPr>
        <b/>
        <sz val="8"/>
        <color rgb="FF000000"/>
        <rFont val="Arial"/>
        <family val="2"/>
      </rPr>
      <t>Guidelines</t>
    </r>
    <r>
      <rPr>
        <sz val="8"/>
        <color indexed="8"/>
        <rFont val="Arial"/>
        <family val="2"/>
      </rPr>
      <t xml:space="preserve"> available from the Members section of our webesite (see above)</t>
    </r>
  </si>
  <si>
    <r>
      <rPr>
        <b/>
        <sz val="10"/>
        <color theme="1"/>
        <rFont val="Arial"/>
        <family val="2"/>
      </rPr>
      <t xml:space="preserve">Reference to use: </t>
    </r>
    <r>
      <rPr>
        <i/>
        <sz val="10"/>
        <color theme="1"/>
        <rFont val="Arial"/>
        <family val="2"/>
      </rPr>
      <t>"Your Group.Lit</t>
    </r>
    <r>
      <rPr>
        <sz val="10"/>
        <color theme="1"/>
        <rFont val="Arial"/>
        <family val="2"/>
      </rPr>
      <t>"</t>
    </r>
  </si>
  <si>
    <t>Account No.  174758</t>
  </si>
  <si>
    <t xml:space="preserve">Office Use Only:   </t>
  </si>
  <si>
    <t xml:space="preserve">   - Bank Transfer  - Cheque   - Cash</t>
  </si>
  <si>
    <t>Notes:</t>
  </si>
  <si>
    <r>
      <rPr>
        <b/>
        <sz val="8"/>
        <color theme="1"/>
        <rFont val="Arial"/>
        <family val="2"/>
      </rPr>
      <t>4. Using the PDF version</t>
    </r>
    <r>
      <rPr>
        <sz val="8"/>
        <color theme="1"/>
        <rFont val="Arial"/>
        <family val="2"/>
      </rPr>
      <t>, print out the form and complete, scan and email as an</t>
    </r>
  </si>
  <si>
    <r>
      <t xml:space="preserve">1. Email: </t>
    </r>
    <r>
      <rPr>
        <u/>
        <sz val="9"/>
        <color rgb="FF0000FF"/>
        <rFont val="Arial"/>
        <family val="2"/>
      </rPr>
      <t>nnswliterature@gmail.com</t>
    </r>
    <r>
      <rPr>
        <sz val="8"/>
        <color rgb="FF000000"/>
        <rFont val="Arial"/>
        <family val="2"/>
      </rPr>
      <t xml:space="preserve"> for all contact and information</t>
    </r>
  </si>
  <si>
    <t xml:space="preserve">    attachment or send by mail</t>
  </si>
  <si>
    <r>
      <t>2. Postage</t>
    </r>
    <r>
      <rPr>
        <sz val="8"/>
        <color rgb="FF000000"/>
        <rFont val="Arial"/>
        <family val="2"/>
      </rPr>
      <t>, add to your literature order.</t>
    </r>
  </si>
  <si>
    <t>$0—$49</t>
  </si>
  <si>
    <t>add</t>
  </si>
  <si>
    <r>
      <rPr>
        <b/>
        <sz val="8"/>
        <color theme="1"/>
        <rFont val="Arial"/>
        <family val="2"/>
      </rPr>
      <t>5. Confirmation</t>
    </r>
    <r>
      <rPr>
        <sz val="8"/>
        <color theme="1"/>
        <rFont val="Arial"/>
        <family val="2"/>
      </rPr>
      <t xml:space="preserve"> - wait for the Literature Coordinator to contact you to confirm</t>
    </r>
  </si>
  <si>
    <t xml:space="preserve">    If you spend…:</t>
  </si>
  <si>
    <t>$50—$99</t>
  </si>
  <si>
    <t xml:space="preserve">    availability of items and total cost of order and then pay</t>
  </si>
  <si>
    <t>$100—$199</t>
  </si>
  <si>
    <t xml:space="preserve">    dispatched. Only pre-orders are dispatched. Your choice of payment includes:</t>
  </si>
  <si>
    <r>
      <t xml:space="preserve">    </t>
    </r>
    <r>
      <rPr>
        <b/>
        <sz val="8"/>
        <color rgb="FF000000"/>
        <rFont val="Arial"/>
        <family val="2"/>
      </rPr>
      <t>Except</t>
    </r>
    <r>
      <rPr>
        <sz val="8"/>
        <color indexed="8"/>
        <rFont val="Arial"/>
        <family val="2"/>
      </rPr>
      <t xml:space="preserve"> for an order for one Daily Reader (B-6, B-16, B-27 or B-34), or</t>
    </r>
  </si>
  <si>
    <t xml:space="preserve">    pamphlets weighing less than 500 grams, postage charge is $9.15</t>
  </si>
  <si>
    <r>
      <t>3. Submitting</t>
    </r>
    <r>
      <rPr>
        <sz val="8"/>
        <color rgb="FF000000"/>
        <rFont val="Arial"/>
        <family val="2"/>
      </rPr>
      <t xml:space="preserve"> your Interactiuve Literature Order. Complete this form and</t>
    </r>
  </si>
  <si>
    <t xml:space="preserve">    Save As… to your computer and then email as an attachment</t>
  </si>
  <si>
    <r>
      <rPr>
        <b/>
        <sz val="7.5"/>
        <color theme="1"/>
        <rFont val="Arial"/>
        <family val="2"/>
      </rPr>
      <t xml:space="preserve">7. Free items </t>
    </r>
    <r>
      <rPr>
        <sz val="7.5"/>
        <color theme="1"/>
        <rFont val="Arial"/>
        <family val="2"/>
      </rPr>
      <t xml:space="preserve">five or less of each of the </t>
    </r>
    <r>
      <rPr>
        <i/>
        <sz val="7.5"/>
        <color theme="1"/>
        <rFont val="Arial"/>
        <family val="2"/>
      </rPr>
      <t xml:space="preserve">Free </t>
    </r>
    <r>
      <rPr>
        <sz val="7.5"/>
        <color theme="1"/>
        <rFont val="Arial"/>
        <family val="2"/>
      </rPr>
      <t>items on Columns 1 &amp; 2 can be requested.</t>
    </r>
  </si>
  <si>
    <r>
      <t xml:space="preserve">                                Al-Anon Family Groups Northern New South Wales Area Inc /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ABN 27-140-508-027</t>
    </r>
  </si>
  <si>
    <t>Attention Literature Co-ordinator, &lt;nnswliterature@gmail.com&gt;</t>
  </si>
  <si>
    <t xml:space="preserve">                              </t>
  </si>
  <si>
    <t xml:space="preserve">                                Al-Anon Family Groups Northern New South Wales Area Inc / ABN 27-140-508-027</t>
  </si>
  <si>
    <r>
      <t xml:space="preserve">  Cheques payable to: </t>
    </r>
    <r>
      <rPr>
        <sz val="9"/>
        <color rgb="FF000000"/>
        <rFont val="Arial"/>
        <family val="2"/>
      </rPr>
      <t>Al-Anon Family Groups NNSW Area Inc.</t>
    </r>
  </si>
  <si>
    <t xml:space="preserve">    - bank transfer - description: Your Group.Lit</t>
  </si>
  <si>
    <r>
      <rPr>
        <b/>
        <sz val="8"/>
        <color theme="1"/>
        <rFont val="Arial"/>
        <family val="2"/>
      </rPr>
      <t>6. PAYMENT</t>
    </r>
    <r>
      <rPr>
        <sz val="8"/>
        <color theme="1"/>
        <rFont val="Arial"/>
        <family val="2"/>
      </rPr>
      <t xml:space="preserve"> must be received into the Area bank account before your order will be</t>
    </r>
  </si>
  <si>
    <t xml:space="preserve">    - cheque made out to Al-anon Family Groups, or if you have a Credit Note,				</t>
  </si>
  <si>
    <t xml:space="preserve">       enter the amount in the tally			</t>
  </si>
  <si>
    <t xml:space="preserve">                                                                  Interactive Literature Price List and Order Form</t>
  </si>
  <si>
    <t>Digital Audio from:</t>
  </si>
  <si>
    <t>Digital Audio Files, available to download from the members section</t>
  </si>
  <si>
    <t>of the AGSO website: https//al-anon.org.au/member-recourses/</t>
  </si>
  <si>
    <r>
      <rPr>
        <b/>
        <sz val="8"/>
        <color rgb="FF000000"/>
        <rFont val="Arial"/>
        <family val="2"/>
      </rPr>
      <t>Magazines:</t>
    </r>
    <r>
      <rPr>
        <sz val="8"/>
        <color indexed="8"/>
        <rFont val="Arial"/>
        <family val="2"/>
      </rPr>
      <t xml:space="preserve"> Subscriptions for Austra-Link (produced by the AGSO) and the Forum (produced by the WSO). Order via AGSO: </t>
    </r>
    <r>
      <rPr>
        <sz val="9"/>
        <color rgb="FF0000FF"/>
        <rFont val="Arial"/>
        <family val="2"/>
      </rPr>
      <t>office@al-anon.org.au</t>
    </r>
    <r>
      <rPr>
        <sz val="8"/>
        <color rgb="FF0000FF"/>
        <rFont val="Arial"/>
        <family val="2"/>
      </rPr>
      <t xml:space="preserve">
(</t>
    </r>
    <r>
      <rPr>
        <sz val="8"/>
        <color indexed="8"/>
        <rFont val="Arial"/>
        <family val="2"/>
      </rPr>
      <t>Available to order via the Al-Anon Australia website as soon as possible.)</t>
    </r>
  </si>
  <si>
    <r>
      <t xml:space="preserve">Alcoholism the Family Disease </t>
    </r>
    <r>
      <rPr>
        <i/>
        <sz val="8"/>
        <color indexed="8"/>
        <rFont val="Arial"/>
        <family val="2"/>
      </rPr>
      <t>(Large print)</t>
    </r>
  </si>
  <si>
    <r>
      <t>World Service Manual</t>
    </r>
    <r>
      <rPr>
        <i/>
        <sz val="8"/>
        <rFont val="Arial"/>
        <family val="2"/>
      </rPr>
      <t xml:space="preserve"> 2022-2025</t>
    </r>
  </si>
  <si>
    <r>
      <t xml:space="preserve"> </t>
    </r>
    <r>
      <rPr>
        <b/>
        <i/>
        <sz val="9"/>
        <color theme="1"/>
        <rFont val="Arial"/>
        <family val="2"/>
      </rPr>
      <t>Receipt No.:</t>
    </r>
  </si>
  <si>
    <t>Interactive Literature Price List and Order Form        Page 1 of  2</t>
  </si>
  <si>
    <t>Attracting &amp; Cooperating: A Guide for Members</t>
  </si>
  <si>
    <t>2022-2025 Groups at Work</t>
  </si>
  <si>
    <t>P-24</t>
  </si>
  <si>
    <t xml:space="preserve">July 2025	                                     page 2 of 2		</t>
  </si>
  <si>
    <t>ADD POSTAGE</t>
  </si>
  <si>
    <t>Spring Special</t>
  </si>
  <si>
    <t>This is a Saving of $21.92</t>
  </si>
  <si>
    <t>Many Voices, One Journey                          X 1</t>
  </si>
  <si>
    <r>
      <t xml:space="preserve">Opening Our Hearts, Transforming Our Losses     </t>
    </r>
    <r>
      <rPr>
        <sz val="8"/>
        <rFont val="Arial"/>
        <family val="2"/>
      </rPr>
      <t>X 1</t>
    </r>
  </si>
  <si>
    <t>Just For Tonight, Alateen (Bookmark)        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</si>
</sst>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[$-C09]d\ mmmm\ yyyy;@"/>
    <numFmt numFmtId="167" formatCode="dd\-mmm\-yyyy"/>
    <numFmt numFmtId="168" formatCode="0_ ;[Red]\-0\ "/>
  </numFmts>
  <fonts count="6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sz val="7.5"/>
      <name val="Arial"/>
      <family val="2"/>
    </font>
    <font>
      <sz val="7.5"/>
      <color theme="1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u/>
      <sz val="9"/>
      <color rgb="FF0000FF"/>
      <name val="Arial"/>
      <family val="2"/>
    </font>
    <font>
      <b/>
      <sz val="9"/>
      <color theme="1"/>
      <name val="Arial"/>
      <family val="2"/>
    </font>
    <font>
      <u/>
      <sz val="8"/>
      <color rgb="FF0000FF"/>
      <name val="Arial"/>
      <family val="2"/>
    </font>
    <font>
      <b/>
      <i/>
      <sz val="9"/>
      <color theme="1"/>
      <name val="Arial"/>
      <family val="2"/>
    </font>
    <font>
      <b/>
      <sz val="9"/>
      <color theme="3"/>
      <name val="Arial"/>
      <family val="2"/>
    </font>
    <font>
      <b/>
      <sz val="9"/>
      <color theme="8" tint="-0.499984740745262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 (Body)"/>
    </font>
    <font>
      <sz val="11"/>
      <name val="Calibri"/>
      <family val="2"/>
      <scheme val="minor"/>
    </font>
    <font>
      <b/>
      <sz val="8.25"/>
      <color indexed="8"/>
      <name val="Arial"/>
      <family val="2"/>
    </font>
    <font>
      <b/>
      <sz val="8.5"/>
      <color indexed="8"/>
      <name val="Arial"/>
      <family val="2"/>
    </font>
    <font>
      <sz val="9"/>
      <color theme="1"/>
      <name val="Calibri"/>
      <family val="2"/>
      <scheme val="minor"/>
    </font>
    <font>
      <i/>
      <sz val="8"/>
      <color indexed="8"/>
      <name val="Arial"/>
      <family val="2"/>
    </font>
    <font>
      <sz val="7.5"/>
      <color indexed="8"/>
      <name val="Arial"/>
      <family val="2"/>
    </font>
    <font>
      <i/>
      <sz val="7.5"/>
      <color indexed="8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b/>
      <i/>
      <sz val="10"/>
      <color indexed="8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i/>
      <sz val="8"/>
      <color indexed="8"/>
      <name val="Arial"/>
      <family val="2"/>
    </font>
    <font>
      <b/>
      <i/>
      <sz val="8"/>
      <color rgb="FF000000"/>
      <name val="Arial"/>
      <family val="2"/>
    </font>
    <font>
      <sz val="9"/>
      <color rgb="FF0000FF"/>
      <name val="Arial"/>
      <family val="2"/>
    </font>
    <font>
      <b/>
      <i/>
      <sz val="10"/>
      <color theme="1"/>
      <name val="Arial"/>
      <family val="2"/>
    </font>
    <font>
      <b/>
      <sz val="8"/>
      <color rgb="FF000000"/>
      <name val="Arial"/>
      <family val="2"/>
    </font>
    <font>
      <i/>
      <sz val="10"/>
      <color theme="1"/>
      <name val="Arial"/>
      <family val="2"/>
    </font>
    <font>
      <sz val="8"/>
      <color rgb="FF0000FF"/>
      <name val="Arial"/>
      <family val="2"/>
    </font>
    <font>
      <b/>
      <sz val="7.5"/>
      <color theme="1"/>
      <name val="Arial"/>
      <family val="2"/>
    </font>
    <font>
      <i/>
      <sz val="7.5"/>
      <color theme="1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slantDashDot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7" fillId="0" borderId="0" applyFont="0" applyFill="0" applyBorder="0" applyAlignment="0" applyProtection="0"/>
    <xf numFmtId="0" fontId="28" fillId="5" borderId="0" applyNumberFormat="0" applyBorder="0" applyAlignment="0" applyProtection="0"/>
  </cellStyleXfs>
  <cellXfs count="510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164" fontId="8" fillId="0" borderId="0" xfId="0" applyNumberFormat="1" applyFont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8" fontId="6" fillId="0" borderId="12" xfId="2" applyNumberFormat="1" applyFont="1" applyFill="1" applyBorder="1" applyAlignment="1" applyProtection="1">
      <alignment horizontal="left" vertical="center" wrapText="1"/>
    </xf>
    <xf numFmtId="0" fontId="0" fillId="2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2" fillId="0" borderId="19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20" xfId="0" applyFont="1" applyBorder="1" applyAlignment="1" applyProtection="1">
      <alignment horizontal="left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22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6" fontId="32" fillId="0" borderId="39" xfId="0" applyNumberFormat="1" applyFont="1" applyBorder="1" applyAlignment="1" applyProtection="1">
      <alignment horizontal="center" vertical="center"/>
      <protection locked="0"/>
    </xf>
    <xf numFmtId="166" fontId="32" fillId="0" borderId="42" xfId="0" applyNumberFormat="1" applyFont="1" applyBorder="1" applyAlignment="1" applyProtection="1">
      <alignment horizontal="center" vertical="center"/>
      <protection locked="0"/>
    </xf>
    <xf numFmtId="166" fontId="32" fillId="0" borderId="41" xfId="0" applyNumberFormat="1" applyFont="1" applyBorder="1" applyAlignment="1" applyProtection="1">
      <alignment horizontal="center" vertical="center"/>
      <protection locked="0"/>
    </xf>
    <xf numFmtId="166" fontId="32" fillId="0" borderId="2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167" fontId="32" fillId="0" borderId="0" xfId="0" applyNumberFormat="1" applyFont="1" applyAlignment="1" applyProtection="1">
      <alignment horizontal="center" vertical="center"/>
      <protection locked="0"/>
    </xf>
    <xf numFmtId="166" fontId="3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2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readingOrder="1"/>
      <protection locked="0"/>
    </xf>
    <xf numFmtId="8" fontId="2" fillId="0" borderId="0" xfId="0" applyNumberFormat="1" applyFont="1" applyAlignment="1" applyProtection="1">
      <alignment horizontal="left" vertical="center"/>
      <protection locked="0"/>
    </xf>
    <xf numFmtId="8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readingOrder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5" fillId="3" borderId="0" xfId="0" applyFont="1" applyFill="1" applyAlignment="1" applyProtection="1">
      <alignment horizontal="left" vertical="center"/>
      <protection locked="0"/>
    </xf>
    <xf numFmtId="0" fontId="6" fillId="2" borderId="19" xfId="0" applyFont="1" applyFill="1" applyBorder="1" applyProtection="1"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8" fontId="29" fillId="6" borderId="0" xfId="0" applyNumberFormat="1" applyFont="1" applyFill="1" applyAlignment="1" applyProtection="1">
      <alignment horizontal="center" vertical="center" wrapText="1"/>
      <protection locked="0"/>
    </xf>
    <xf numFmtId="8" fontId="30" fillId="6" borderId="0" xfId="0" applyNumberFormat="1" applyFont="1" applyFill="1" applyAlignment="1" applyProtection="1">
      <alignment horizontal="center" vertical="center" wrapText="1"/>
      <protection locked="0"/>
    </xf>
    <xf numFmtId="8" fontId="31" fillId="6" borderId="0" xfId="0" applyNumberFormat="1" applyFont="1" applyFill="1" applyAlignment="1" applyProtection="1">
      <alignment horizontal="left" vertical="center" wrapText="1"/>
      <protection locked="0"/>
    </xf>
    <xf numFmtId="8" fontId="31" fillId="3" borderId="0" xfId="0" applyNumberFormat="1" applyFont="1" applyFill="1" applyAlignment="1" applyProtection="1">
      <alignment horizontal="center" vertical="center"/>
      <protection locked="0"/>
    </xf>
    <xf numFmtId="1" fontId="32" fillId="3" borderId="0" xfId="0" applyNumberFormat="1" applyFont="1" applyFill="1" applyAlignment="1" applyProtection="1">
      <alignment horizontal="center" vertical="center"/>
      <protection locked="0"/>
    </xf>
    <xf numFmtId="8" fontId="3" fillId="7" borderId="0" xfId="0" applyNumberFormat="1" applyFont="1" applyFill="1" applyAlignment="1" applyProtection="1">
      <alignment horizontal="left" vertical="center"/>
      <protection locked="0"/>
    </xf>
    <xf numFmtId="8" fontId="2" fillId="7" borderId="0" xfId="0" applyNumberFormat="1" applyFont="1" applyFill="1" applyAlignment="1" applyProtection="1">
      <alignment horizontal="center" vertical="center" wrapText="1"/>
      <protection locked="0"/>
    </xf>
    <xf numFmtId="40" fontId="2" fillId="0" borderId="0" xfId="0" applyNumberFormat="1" applyFont="1" applyAlignment="1" applyProtection="1">
      <alignment horizontal="center" vertical="center" wrapText="1"/>
      <protection locked="0"/>
    </xf>
    <xf numFmtId="40" fontId="2" fillId="0" borderId="0" xfId="0" applyNumberFormat="1" applyFont="1" applyAlignment="1" applyProtection="1">
      <alignment horizontal="right" vertical="center"/>
      <protection locked="0"/>
    </xf>
    <xf numFmtId="8" fontId="3" fillId="0" borderId="0" xfId="0" applyNumberFormat="1" applyFont="1" applyAlignment="1" applyProtection="1">
      <alignment vertical="center" wrapText="1"/>
      <protection locked="0"/>
    </xf>
    <xf numFmtId="8" fontId="3" fillId="0" borderId="0" xfId="0" applyNumberFormat="1" applyFont="1" applyAlignment="1" applyProtection="1">
      <alignment horizontal="center" vertical="center" wrapText="1"/>
      <protection locked="0"/>
    </xf>
    <xf numFmtId="40" fontId="3" fillId="0" borderId="0" xfId="0" applyNumberFormat="1" applyFont="1" applyAlignment="1" applyProtection="1">
      <alignment horizontal="right" vertical="center" wrapText="1"/>
      <protection locked="0"/>
    </xf>
    <xf numFmtId="8" fontId="3" fillId="0" borderId="0" xfId="0" applyNumberFormat="1" applyFont="1" applyAlignment="1" applyProtection="1">
      <alignment horizontal="left" vertical="center" wrapText="1"/>
      <protection locked="0"/>
    </xf>
    <xf numFmtId="8" fontId="3" fillId="2" borderId="0" xfId="0" applyNumberFormat="1" applyFont="1" applyFill="1" applyAlignment="1" applyProtection="1">
      <alignment horizontal="left" vertical="center"/>
      <protection locked="0"/>
    </xf>
    <xf numFmtId="8" fontId="3" fillId="0" borderId="0" xfId="0" applyNumberFormat="1" applyFont="1" applyAlignment="1" applyProtection="1">
      <alignment horizontal="left" vertical="center"/>
      <protection locked="0"/>
    </xf>
    <xf numFmtId="8" fontId="3" fillId="7" borderId="0" xfId="0" applyNumberFormat="1" applyFont="1" applyFill="1" applyAlignment="1" applyProtection="1">
      <alignment horizontal="center" vertical="center" wrapText="1"/>
      <protection locked="0"/>
    </xf>
    <xf numFmtId="40" fontId="3" fillId="7" borderId="0" xfId="0" applyNumberFormat="1" applyFont="1" applyFill="1" applyAlignment="1" applyProtection="1">
      <alignment horizontal="right" vertical="center" wrapText="1"/>
      <protection locked="0"/>
    </xf>
    <xf numFmtId="8" fontId="1" fillId="3" borderId="0" xfId="0" applyNumberFormat="1" applyFont="1" applyFill="1" applyAlignment="1" applyProtection="1">
      <alignment horizontal="left" vertical="center" wrapText="1"/>
      <protection locked="0"/>
    </xf>
    <xf numFmtId="8" fontId="6" fillId="0" borderId="0" xfId="2" applyNumberFormat="1" applyFont="1" applyFill="1" applyBorder="1" applyAlignment="1" applyProtection="1">
      <alignment horizontal="left" vertical="center" wrapText="1"/>
      <protection locked="0"/>
    </xf>
    <xf numFmtId="8" fontId="6" fillId="0" borderId="0" xfId="2" applyNumberFormat="1" applyFont="1" applyFill="1" applyBorder="1" applyAlignment="1" applyProtection="1">
      <alignment horizontal="center" vertical="center" wrapText="1"/>
      <protection locked="0"/>
    </xf>
    <xf numFmtId="40" fontId="6" fillId="0" borderId="0" xfId="0" applyNumberFormat="1" applyFont="1" applyAlignment="1" applyProtection="1">
      <alignment horizontal="center" vertical="center" wrapText="1"/>
      <protection locked="0"/>
    </xf>
    <xf numFmtId="40" fontId="6" fillId="0" borderId="0" xfId="0" applyNumberFormat="1" applyFont="1" applyAlignment="1" applyProtection="1">
      <alignment horizontal="right" vertical="center"/>
      <protection locked="0"/>
    </xf>
    <xf numFmtId="8" fontId="26" fillId="7" borderId="0" xfId="0" applyNumberFormat="1" applyFont="1" applyFill="1" applyAlignment="1" applyProtection="1">
      <alignment horizontal="left" vertical="center"/>
      <protection locked="0"/>
    </xf>
    <xf numFmtId="8" fontId="26" fillId="7" borderId="0" xfId="0" applyNumberFormat="1" applyFont="1" applyFill="1" applyAlignment="1" applyProtection="1">
      <alignment horizontal="center" vertical="center" wrapText="1"/>
      <protection locked="0"/>
    </xf>
    <xf numFmtId="40" fontId="2" fillId="7" borderId="0" xfId="0" applyNumberFormat="1" applyFont="1" applyFill="1" applyAlignment="1" applyProtection="1">
      <alignment horizontal="center" vertical="center" wrapText="1"/>
      <protection locked="0"/>
    </xf>
    <xf numFmtId="8" fontId="26" fillId="0" borderId="0" xfId="0" applyNumberFormat="1" applyFont="1" applyAlignment="1" applyProtection="1">
      <alignment horizontal="left" vertical="center"/>
      <protection locked="0"/>
    </xf>
    <xf numFmtId="8" fontId="3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right" vertical="center" wrapText="1"/>
      <protection locked="0"/>
    </xf>
    <xf numFmtId="0" fontId="33" fillId="0" borderId="0" xfId="0" applyFont="1" applyProtection="1">
      <protection locked="0"/>
    </xf>
    <xf numFmtId="0" fontId="33" fillId="0" borderId="0" xfId="0" applyFont="1" applyAlignment="1" applyProtection="1">
      <alignment horizontal="center" vertical="center"/>
      <protection locked="0"/>
    </xf>
    <xf numFmtId="8" fontId="16" fillId="2" borderId="0" xfId="0" applyNumberFormat="1" applyFont="1" applyFill="1" applyAlignment="1" applyProtection="1">
      <alignment vertical="center"/>
      <protection locked="0"/>
    </xf>
    <xf numFmtId="8" fontId="2" fillId="2" borderId="0" xfId="0" applyNumberFormat="1" applyFont="1" applyFill="1" applyAlignment="1" applyProtection="1">
      <alignment horizontal="center" vertical="center" wrapText="1"/>
      <protection locked="0"/>
    </xf>
    <xf numFmtId="40" fontId="2" fillId="2" borderId="0" xfId="0" applyNumberFormat="1" applyFont="1" applyFill="1" applyAlignment="1" applyProtection="1">
      <alignment horizontal="center" vertical="center" wrapText="1"/>
      <protection locked="0"/>
    </xf>
    <xf numFmtId="40" fontId="2" fillId="2" borderId="0" xfId="0" applyNumberFormat="1" applyFont="1" applyFill="1" applyAlignment="1" applyProtection="1">
      <alignment horizontal="right" vertical="center"/>
      <protection locked="0"/>
    </xf>
    <xf numFmtId="0" fontId="2" fillId="7" borderId="0" xfId="0" applyFont="1" applyFill="1" applyAlignment="1" applyProtection="1">
      <alignment horizontal="center" vertical="center" wrapText="1"/>
      <protection locked="0"/>
    </xf>
    <xf numFmtId="2" fontId="2" fillId="7" borderId="0" xfId="0" applyNumberFormat="1" applyFont="1" applyFill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8" fontId="16" fillId="0" borderId="0" xfId="0" applyNumberFormat="1" applyFont="1" applyAlignment="1" applyProtection="1">
      <alignment vertical="center"/>
      <protection locked="0"/>
    </xf>
    <xf numFmtId="8" fontId="1" fillId="6" borderId="0" xfId="0" applyNumberFormat="1" applyFont="1" applyFill="1" applyAlignment="1" applyProtection="1">
      <alignment horizontal="righ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165" fontId="4" fillId="0" borderId="0" xfId="0" applyNumberFormat="1" applyFont="1" applyAlignment="1" applyProtection="1">
      <alignment horizontal="right" vertical="center" wrapText="1"/>
      <protection locked="0"/>
    </xf>
    <xf numFmtId="8" fontId="34" fillId="7" borderId="0" xfId="0" applyNumberFormat="1" applyFont="1" applyFill="1" applyAlignment="1" applyProtection="1">
      <alignment horizontal="right" vertical="center" wrapText="1"/>
      <protection locked="0"/>
    </xf>
    <xf numFmtId="40" fontId="2" fillId="0" borderId="0" xfId="0" applyNumberFormat="1" applyFont="1" applyAlignment="1" applyProtection="1">
      <alignment horizontal="right" vertical="center" wrapText="1"/>
      <protection locked="0"/>
    </xf>
    <xf numFmtId="8" fontId="2" fillId="0" borderId="0" xfId="0" applyNumberFormat="1" applyFont="1" applyAlignment="1" applyProtection="1">
      <alignment horizontal="left" vertical="center" wrapText="1"/>
      <protection locked="0"/>
    </xf>
    <xf numFmtId="8" fontId="2" fillId="2" borderId="0" xfId="0" applyNumberFormat="1" applyFont="1" applyFill="1" applyAlignment="1" applyProtection="1">
      <alignment horizontal="left" vertical="center"/>
      <protection locked="0"/>
    </xf>
    <xf numFmtId="40" fontId="2" fillId="2" borderId="0" xfId="0" applyNumberFormat="1" applyFont="1" applyFill="1" applyAlignment="1" applyProtection="1">
      <alignment horizontal="right" vertical="center" wrapText="1"/>
      <protection locked="0"/>
    </xf>
    <xf numFmtId="4" fontId="2" fillId="2" borderId="0" xfId="0" applyNumberFormat="1" applyFont="1" applyFill="1" applyAlignment="1" applyProtection="1">
      <alignment horizontal="right" vertical="center"/>
      <protection locked="0"/>
    </xf>
    <xf numFmtId="8" fontId="2" fillId="7" borderId="0" xfId="0" applyNumberFormat="1" applyFont="1" applyFill="1" applyAlignment="1" applyProtection="1">
      <alignment horizontal="left" vertical="center" wrapText="1"/>
      <protection locked="0"/>
    </xf>
    <xf numFmtId="8" fontId="35" fillId="0" borderId="0" xfId="0" applyNumberFormat="1" applyFont="1" applyAlignment="1" applyProtection="1">
      <alignment horizontal="left" vertical="center"/>
      <protection locked="0"/>
    </xf>
    <xf numFmtId="8" fontId="37" fillId="0" borderId="0" xfId="0" applyNumberFormat="1" applyFont="1" applyAlignment="1" applyProtection="1">
      <alignment horizontal="left" vertical="center"/>
      <protection locked="0"/>
    </xf>
    <xf numFmtId="8" fontId="2" fillId="7" borderId="0" xfId="0" applyNumberFormat="1" applyFont="1" applyFill="1" applyAlignment="1" applyProtection="1">
      <alignment horizontal="left" vertical="center"/>
      <protection locked="0"/>
    </xf>
    <xf numFmtId="8" fontId="34" fillId="2" borderId="0" xfId="0" applyNumberFormat="1" applyFont="1" applyFill="1" applyAlignment="1" applyProtection="1">
      <alignment horizontal="right" vertical="center" wrapText="1"/>
      <protection locked="0"/>
    </xf>
    <xf numFmtId="0" fontId="37" fillId="7" borderId="0" xfId="0" applyFont="1" applyFill="1" applyAlignment="1" applyProtection="1">
      <alignment vertical="center"/>
      <protection locked="0"/>
    </xf>
    <xf numFmtId="8" fontId="37" fillId="0" borderId="0" xfId="0" applyNumberFormat="1" applyFont="1" applyAlignment="1" applyProtection="1">
      <alignment horizontal="left" vertical="center" wrapText="1"/>
      <protection locked="0"/>
    </xf>
    <xf numFmtId="8" fontId="1" fillId="3" borderId="0" xfId="0" applyNumberFormat="1" applyFont="1" applyFill="1" applyAlignment="1" applyProtection="1">
      <alignment horizontal="center" vertical="center" wrapText="1"/>
      <protection locked="0"/>
    </xf>
    <xf numFmtId="8" fontId="1" fillId="3" borderId="0" xfId="0" applyNumberFormat="1" applyFont="1" applyFill="1" applyAlignment="1" applyProtection="1">
      <alignment vertical="center" wrapText="1"/>
      <protection locked="0"/>
    </xf>
    <xf numFmtId="0" fontId="2" fillId="7" borderId="0" xfId="0" applyFont="1" applyFill="1" applyAlignment="1" applyProtection="1">
      <alignment horizontal="left" vertical="center" wrapText="1"/>
      <protection locked="0"/>
    </xf>
    <xf numFmtId="8" fontId="1" fillId="6" borderId="0" xfId="0" applyNumberFormat="1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2" fontId="6" fillId="0" borderId="0" xfId="0" applyNumberFormat="1" applyFont="1" applyAlignment="1" applyProtection="1">
      <alignment horizontal="right" vertical="center" readingOrder="1"/>
      <protection locked="0"/>
    </xf>
    <xf numFmtId="4" fontId="2" fillId="0" borderId="0" xfId="0" applyNumberFormat="1" applyFont="1" applyAlignment="1" applyProtection="1">
      <alignment horizontal="right" vertical="center" wrapText="1" readingOrder="1"/>
      <protection locked="0"/>
    </xf>
    <xf numFmtId="8" fontId="42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8" fontId="18" fillId="0" borderId="0" xfId="0" applyNumberFormat="1" applyFont="1" applyAlignment="1" applyProtection="1">
      <alignment horizontal="right" wrapText="1"/>
      <protection locked="0"/>
    </xf>
    <xf numFmtId="0" fontId="43" fillId="0" borderId="0" xfId="0" applyFont="1" applyAlignment="1" applyProtection="1">
      <alignment horizontal="right" wrapText="1"/>
      <protection locked="0"/>
    </xf>
    <xf numFmtId="2" fontId="3" fillId="0" borderId="19" xfId="0" applyNumberFormat="1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8" fontId="6" fillId="0" borderId="0" xfId="0" applyNumberFormat="1" applyFont="1" applyAlignment="1" applyProtection="1">
      <alignment horizontal="left" vertical="center" wrapText="1"/>
      <protection locked="0"/>
    </xf>
    <xf numFmtId="8" fontId="6" fillId="0" borderId="0" xfId="0" applyNumberFormat="1" applyFont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0" fontId="11" fillId="0" borderId="11" xfId="0" applyFont="1" applyBorder="1" applyAlignment="1" applyProtection="1">
      <alignment horizontal="right" vertical="center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8" fontId="18" fillId="0" borderId="0" xfId="0" applyNumberFormat="1" applyFont="1" applyAlignment="1" applyProtection="1">
      <alignment horizontal="right" vertical="center" wrapText="1"/>
      <protection locked="0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8" fillId="0" borderId="21" xfId="0" applyFont="1" applyBorder="1" applyAlignment="1" applyProtection="1">
      <alignment horizontal="left" vertical="top" wrapText="1"/>
      <protection locked="0"/>
    </xf>
    <xf numFmtId="0" fontId="8" fillId="0" borderId="22" xfId="0" applyFont="1" applyBorder="1" applyAlignment="1" applyProtection="1">
      <alignment horizontal="left" vertical="top" wrapText="1"/>
      <protection locked="0"/>
    </xf>
    <xf numFmtId="165" fontId="2" fillId="0" borderId="0" xfId="0" applyNumberFormat="1" applyFont="1" applyAlignment="1" applyProtection="1">
      <alignment horizontal="right" vertical="center" wrapText="1"/>
      <protection locked="0"/>
    </xf>
    <xf numFmtId="49" fontId="14" fillId="0" borderId="0" xfId="0" applyNumberFormat="1" applyFont="1" applyAlignment="1" applyProtection="1">
      <alignment horizontal="right" vertical="center"/>
      <protection locked="0"/>
    </xf>
    <xf numFmtId="0" fontId="43" fillId="0" borderId="0" xfId="0" applyFont="1" applyAlignment="1" applyProtection="1">
      <alignment horizontal="right" vertical="center" wrapText="1"/>
      <protection locked="0"/>
    </xf>
    <xf numFmtId="0" fontId="21" fillId="6" borderId="7" xfId="0" applyFont="1" applyFill="1" applyBorder="1" applyAlignment="1" applyProtection="1">
      <alignment horizontal="left" vertical="center"/>
      <protection locked="0"/>
    </xf>
    <xf numFmtId="0" fontId="21" fillId="6" borderId="25" xfId="0" applyFont="1" applyFill="1" applyBorder="1" applyAlignment="1" applyProtection="1">
      <alignment horizontal="left" vertical="center"/>
      <protection locked="0"/>
    </xf>
    <xf numFmtId="0" fontId="1" fillId="8" borderId="0" xfId="0" applyFont="1" applyFill="1" applyAlignment="1" applyProtection="1">
      <alignment horizontal="left" vertical="center" wrapText="1"/>
      <protection locked="0"/>
    </xf>
    <xf numFmtId="8" fontId="46" fillId="0" borderId="0" xfId="0" applyNumberFormat="1" applyFont="1" applyAlignment="1" applyProtection="1">
      <alignment horizontal="right" wrapText="1"/>
      <protection locked="0"/>
    </xf>
    <xf numFmtId="0" fontId="44" fillId="0" borderId="0" xfId="0" applyFont="1" applyAlignment="1" applyProtection="1">
      <alignment horizontal="right" vertical="top"/>
      <protection locked="0"/>
    </xf>
    <xf numFmtId="8" fontId="18" fillId="0" borderId="0" xfId="0" applyNumberFormat="1" applyFont="1" applyAlignment="1" applyProtection="1">
      <alignment vertical="center" wrapText="1"/>
      <protection locked="0"/>
    </xf>
    <xf numFmtId="8" fontId="46" fillId="0" borderId="0" xfId="0" applyNumberFormat="1" applyFont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4" fontId="34" fillId="0" borderId="0" xfId="0" applyNumberFormat="1" applyFont="1" applyAlignment="1" applyProtection="1">
      <alignment horizontal="right" wrapText="1"/>
      <protection locked="0"/>
    </xf>
    <xf numFmtId="4" fontId="6" fillId="0" borderId="0" xfId="0" applyNumberFormat="1" applyFont="1" applyProtection="1">
      <protection locked="0"/>
    </xf>
    <xf numFmtId="0" fontId="0" fillId="2" borderId="40" xfId="0" applyFill="1" applyBorder="1" applyAlignment="1" applyProtection="1">
      <alignment horizontal="center" vertical="center" wrapText="1"/>
      <protection locked="0"/>
    </xf>
    <xf numFmtId="0" fontId="0" fillId="2" borderId="42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165" fontId="1" fillId="3" borderId="0" xfId="0" applyNumberFormat="1" applyFont="1" applyFill="1" applyAlignment="1" applyProtection="1">
      <alignment vertical="center"/>
      <protection locked="0"/>
    </xf>
    <xf numFmtId="0" fontId="9" fillId="2" borderId="34" xfId="0" applyFont="1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2" borderId="33" xfId="0" applyFont="1" applyFill="1" applyBorder="1" applyAlignment="1" applyProtection="1">
      <alignment horizontal="left" vertical="center"/>
      <protection locked="0"/>
    </xf>
    <xf numFmtId="0" fontId="6" fillId="6" borderId="0" xfId="0" applyFont="1" applyFill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2" fontId="3" fillId="0" borderId="27" xfId="0" applyNumberFormat="1" applyFont="1" applyBorder="1" applyAlignment="1" applyProtection="1">
      <alignment horizontal="right" vertical="center"/>
      <protection locked="0"/>
    </xf>
    <xf numFmtId="4" fontId="2" fillId="2" borderId="25" xfId="0" applyNumberFormat="1" applyFont="1" applyFill="1" applyBorder="1" applyAlignment="1" applyProtection="1">
      <alignment horizontal="right" vertical="center"/>
      <protection locked="0"/>
    </xf>
    <xf numFmtId="0" fontId="14" fillId="3" borderId="0" xfId="0" applyFont="1" applyFill="1" applyAlignment="1" applyProtection="1">
      <alignment horizontal="center" vertical="center" wrapText="1"/>
      <protection locked="0"/>
    </xf>
    <xf numFmtId="44" fontId="1" fillId="2" borderId="8" xfId="1" applyFont="1" applyFill="1" applyBorder="1" applyAlignment="1" applyProtection="1">
      <alignment vertical="center" wrapText="1"/>
    </xf>
    <xf numFmtId="44" fontId="2" fillId="0" borderId="8" xfId="1" applyFont="1" applyBorder="1" applyAlignment="1" applyProtection="1">
      <alignment horizontal="right" vertical="center"/>
    </xf>
    <xf numFmtId="44" fontId="1" fillId="2" borderId="8" xfId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2" fontId="3" fillId="0" borderId="0" xfId="0" applyNumberFormat="1" applyFont="1" applyAlignment="1" applyProtection="1">
      <alignment horizontal="right" vertical="center"/>
      <protection locked="0"/>
    </xf>
    <xf numFmtId="0" fontId="2" fillId="2" borderId="49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2" fontId="15" fillId="0" borderId="0" xfId="0" applyNumberFormat="1" applyFont="1" applyAlignment="1" applyProtection="1">
      <alignment horizontal="right"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8" fontId="6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49" fontId="14" fillId="6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4" fillId="0" borderId="0" xfId="0" applyFont="1" applyAlignment="1" applyProtection="1">
      <alignment horizontal="left"/>
      <protection locked="0"/>
    </xf>
    <xf numFmtId="165" fontId="18" fillId="0" borderId="0" xfId="0" applyNumberFormat="1" applyFont="1" applyAlignment="1" applyProtection="1">
      <alignment horizontal="center" wrapText="1"/>
      <protection locked="0"/>
    </xf>
    <xf numFmtId="2" fontId="18" fillId="0" borderId="0" xfId="0" applyNumberFormat="1" applyFont="1" applyAlignment="1" applyProtection="1">
      <alignment horizontal="center"/>
      <protection locked="0"/>
    </xf>
    <xf numFmtId="165" fontId="43" fillId="6" borderId="0" xfId="1" applyNumberFormat="1" applyFont="1" applyFill="1" applyBorder="1" applyAlignment="1" applyProtection="1">
      <alignment horizontal="center" vertical="center" wrapText="1"/>
      <protection locked="0"/>
    </xf>
    <xf numFmtId="8" fontId="1" fillId="3" borderId="0" xfId="0" applyNumberFormat="1" applyFont="1" applyFill="1" applyAlignment="1" applyProtection="1">
      <alignment horizontal="left" vertical="center" wrapText="1"/>
      <protection locked="0"/>
    </xf>
    <xf numFmtId="164" fontId="45" fillId="0" borderId="0" xfId="0" applyNumberFormat="1" applyFont="1" applyAlignment="1" applyProtection="1">
      <alignment horizontal="center"/>
      <protection locked="0"/>
    </xf>
    <xf numFmtId="0" fontId="45" fillId="0" borderId="0" xfId="0" applyFont="1" applyAlignment="1" applyProtection="1">
      <alignment horizontal="center"/>
      <protection locked="0"/>
    </xf>
    <xf numFmtId="7" fontId="43" fillId="6" borderId="0" xfId="1" applyNumberFormat="1" applyFont="1" applyFill="1" applyBorder="1" applyAlignment="1" applyProtection="1">
      <alignment horizontal="center" vertical="center" wrapText="1"/>
      <protection locked="0"/>
    </xf>
    <xf numFmtId="8" fontId="18" fillId="0" borderId="0" xfId="0" applyNumberFormat="1" applyFont="1" applyAlignment="1" applyProtection="1">
      <alignment horizontal="center" vertical="center" wrapText="1"/>
      <protection locked="0"/>
    </xf>
    <xf numFmtId="165" fontId="43" fillId="0" borderId="0" xfId="0" applyNumberFormat="1" applyFont="1" applyAlignment="1" applyProtection="1">
      <alignment horizontal="center" wrapText="1"/>
      <protection locked="0"/>
    </xf>
    <xf numFmtId="4" fontId="43" fillId="0" borderId="0" xfId="0" applyNumberFormat="1" applyFont="1" applyAlignment="1" applyProtection="1">
      <alignment horizontal="center" wrapText="1"/>
      <protection locked="0"/>
    </xf>
    <xf numFmtId="8" fontId="14" fillId="0" borderId="0" xfId="0" applyNumberFormat="1" applyFont="1" applyAlignment="1" applyProtection="1">
      <alignment horizontal="center" vertical="center" wrapText="1"/>
      <protection locked="0"/>
    </xf>
    <xf numFmtId="8" fontId="23" fillId="6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2" fontId="43" fillId="0" borderId="0" xfId="0" applyNumberFormat="1" applyFont="1" applyAlignment="1" applyProtection="1">
      <alignment horizontal="center" wrapText="1"/>
      <protection locked="0"/>
    </xf>
    <xf numFmtId="2" fontId="45" fillId="0" borderId="0" xfId="0" applyNumberFormat="1" applyFont="1" applyAlignment="1" applyProtection="1">
      <alignment horizontal="center"/>
      <protection locked="0"/>
    </xf>
    <xf numFmtId="1" fontId="32" fillId="3" borderId="9" xfId="0" applyNumberFormat="1" applyFont="1" applyFill="1" applyBorder="1" applyAlignment="1" applyProtection="1">
      <alignment horizontal="center" vertical="center"/>
      <protection locked="0"/>
    </xf>
    <xf numFmtId="1" fontId="32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8" fontId="1" fillId="3" borderId="0" xfId="0" applyNumberFormat="1" applyFont="1" applyFill="1" applyAlignment="1" applyProtection="1">
      <alignment horizontal="center" vertical="center" wrapText="1"/>
      <protection locked="0"/>
    </xf>
    <xf numFmtId="8" fontId="32" fillId="6" borderId="0" xfId="0" applyNumberFormat="1" applyFont="1" applyFill="1" applyAlignment="1" applyProtection="1">
      <alignment horizontal="left" vertical="center" wrapText="1"/>
      <protection locked="0"/>
    </xf>
    <xf numFmtId="8" fontId="32" fillId="3" borderId="0" xfId="0" applyNumberFormat="1" applyFont="1" applyFill="1" applyAlignment="1" applyProtection="1">
      <alignment horizontal="center" vertical="center" wrapText="1"/>
      <protection locked="0"/>
    </xf>
    <xf numFmtId="1" fontId="32" fillId="3" borderId="20" xfId="0" applyNumberFormat="1" applyFont="1" applyFill="1" applyBorder="1" applyAlignment="1" applyProtection="1">
      <alignment horizontal="center" vertical="center"/>
      <protection locked="0"/>
    </xf>
    <xf numFmtId="1" fontId="32" fillId="3" borderId="22" xfId="0" applyNumberFormat="1" applyFont="1" applyFill="1" applyBorder="1" applyAlignment="1" applyProtection="1">
      <alignment horizontal="center" vertical="center"/>
      <protection locked="0"/>
    </xf>
    <xf numFmtId="8" fontId="39" fillId="6" borderId="0" xfId="0" applyNumberFormat="1" applyFont="1" applyFill="1" applyAlignment="1" applyProtection="1">
      <alignment horizontal="center" vertical="top" wrapText="1"/>
      <protection locked="0"/>
    </xf>
    <xf numFmtId="8" fontId="40" fillId="6" borderId="0" xfId="0" applyNumberFormat="1" applyFont="1" applyFill="1" applyAlignment="1" applyProtection="1">
      <alignment horizontal="center" vertical="top" wrapText="1"/>
      <protection locked="0"/>
    </xf>
    <xf numFmtId="8" fontId="1" fillId="6" borderId="0" xfId="0" applyNumberFormat="1" applyFont="1" applyFill="1" applyAlignment="1" applyProtection="1">
      <alignment horizontal="left" vertical="center" wrapText="1"/>
      <protection locked="0"/>
    </xf>
    <xf numFmtId="166" fontId="32" fillId="3" borderId="0" xfId="0" applyNumberFormat="1" applyFont="1" applyFill="1" applyAlignment="1" applyProtection="1">
      <alignment horizontal="center" vertical="center"/>
      <protection locked="0"/>
    </xf>
    <xf numFmtId="8" fontId="32" fillId="3" borderId="0" xfId="0" applyNumberFormat="1" applyFont="1" applyFill="1" applyAlignment="1" applyProtection="1">
      <alignment horizontal="center" vertical="center"/>
      <protection locked="0"/>
    </xf>
    <xf numFmtId="168" fontId="1" fillId="3" borderId="0" xfId="0" applyNumberFormat="1" applyFont="1" applyFill="1" applyAlignment="1" applyProtection="1">
      <alignment horizontal="left" vertical="center"/>
      <protection locked="0"/>
    </xf>
    <xf numFmtId="0" fontId="9" fillId="2" borderId="20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22" xfId="0" applyFont="1" applyFill="1" applyBorder="1" applyAlignment="1" applyProtection="1">
      <alignment horizontal="center" vertical="center" wrapText="1"/>
      <protection locked="0"/>
    </xf>
    <xf numFmtId="44" fontId="11" fillId="0" borderId="37" xfId="1" applyFont="1" applyBorder="1" applyAlignment="1" applyProtection="1">
      <alignment horizontal="center" vertical="center"/>
    </xf>
    <xf numFmtId="165" fontId="11" fillId="0" borderId="0" xfId="0" applyNumberFormat="1" applyFont="1" applyAlignment="1" applyProtection="1">
      <alignment horizontal="right" vertical="center"/>
      <protection locked="0"/>
    </xf>
    <xf numFmtId="0" fontId="33" fillId="2" borderId="39" xfId="0" applyFont="1" applyFill="1" applyBorder="1" applyAlignment="1" applyProtection="1">
      <alignment horizontal="center" wrapText="1"/>
      <protection locked="0"/>
    </xf>
    <xf numFmtId="0" fontId="33" fillId="2" borderId="40" xfId="0" applyFont="1" applyFill="1" applyBorder="1" applyAlignment="1" applyProtection="1">
      <alignment horizontal="center" wrapText="1"/>
      <protection locked="0"/>
    </xf>
    <xf numFmtId="44" fontId="10" fillId="0" borderId="0" xfId="1" applyFont="1" applyBorder="1" applyAlignment="1" applyProtection="1">
      <alignment horizontal="center" vertical="center"/>
    </xf>
    <xf numFmtId="44" fontId="10" fillId="0" borderId="38" xfId="1" applyFont="1" applyBorder="1" applyAlignment="1" applyProtection="1">
      <alignment horizontal="center" vertical="center"/>
    </xf>
    <xf numFmtId="44" fontId="10" fillId="4" borderId="7" xfId="1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wrapText="1"/>
    </xf>
    <xf numFmtId="0" fontId="60" fillId="4" borderId="9" xfId="0" applyFont="1" applyFill="1" applyBorder="1" applyAlignment="1" applyProtection="1">
      <alignment horizontal="left" vertical="center"/>
    </xf>
    <xf numFmtId="0" fontId="6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</xf>
    <xf numFmtId="8" fontId="31" fillId="6" borderId="28" xfId="0" applyNumberFormat="1" applyFont="1" applyFill="1" applyBorder="1" applyAlignment="1" applyProtection="1">
      <alignment horizontal="left" vertical="top" wrapText="1"/>
    </xf>
    <xf numFmtId="8" fontId="31" fillId="6" borderId="17" xfId="0" applyNumberFormat="1" applyFont="1" applyFill="1" applyBorder="1" applyAlignment="1" applyProtection="1">
      <alignment horizontal="left" vertical="top" wrapText="1"/>
    </xf>
    <xf numFmtId="0" fontId="60" fillId="4" borderId="11" xfId="0" applyFont="1" applyFill="1" applyBorder="1" applyAlignment="1" applyProtection="1">
      <alignment horizontal="left" vertical="center"/>
    </xf>
    <xf numFmtId="0" fontId="6" fillId="4" borderId="0" xfId="0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8" fillId="4" borderId="0" xfId="0" applyFont="1" applyFill="1" applyAlignment="1" applyProtection="1">
      <alignment horizontal="left" vertical="center"/>
    </xf>
    <xf numFmtId="0" fontId="8" fillId="4" borderId="0" xfId="0" applyFont="1" applyFill="1" applyAlignment="1" applyProtection="1">
      <alignment horizontal="center" vertical="center"/>
    </xf>
    <xf numFmtId="8" fontId="31" fillId="6" borderId="9" xfId="0" applyNumberFormat="1" applyFont="1" applyFill="1" applyBorder="1" applyAlignment="1" applyProtection="1">
      <alignment vertical="center" wrapText="1"/>
    </xf>
    <xf numFmtId="8" fontId="31" fillId="6" borderId="18" xfId="0" applyNumberFormat="1" applyFont="1" applyFill="1" applyBorder="1" applyAlignment="1" applyProtection="1">
      <alignment vertical="center" wrapText="1"/>
    </xf>
    <xf numFmtId="8" fontId="31" fillId="6" borderId="20" xfId="0" applyNumberFormat="1" applyFont="1" applyFill="1" applyBorder="1" applyAlignment="1" applyProtection="1">
      <alignment vertical="center" wrapText="1"/>
    </xf>
    <xf numFmtId="8" fontId="31" fillId="6" borderId="22" xfId="0" applyNumberFormat="1" applyFont="1" applyFill="1" applyBorder="1" applyAlignment="1" applyProtection="1">
      <alignment vertical="center" wrapText="1"/>
    </xf>
    <xf numFmtId="8" fontId="1" fillId="3" borderId="8" xfId="0" applyNumberFormat="1" applyFont="1" applyFill="1" applyBorder="1" applyAlignment="1" applyProtection="1">
      <alignment horizontal="left" vertical="center" wrapText="1"/>
    </xf>
    <xf numFmtId="8" fontId="1" fillId="3" borderId="8" xfId="0" applyNumberFormat="1" applyFont="1" applyFill="1" applyBorder="1" applyAlignment="1" applyProtection="1">
      <alignment horizontal="center" vertical="center" wrapText="1"/>
    </xf>
    <xf numFmtId="8" fontId="1" fillId="6" borderId="8" xfId="0" applyNumberFormat="1" applyFont="1" applyFill="1" applyBorder="1" applyAlignment="1" applyProtection="1">
      <alignment horizontal="center" vertical="center" wrapText="1"/>
    </xf>
    <xf numFmtId="8" fontId="2" fillId="2" borderId="15" xfId="0" applyNumberFormat="1" applyFont="1" applyFill="1" applyBorder="1" applyAlignment="1" applyProtection="1">
      <alignment horizontal="left" vertical="center"/>
    </xf>
    <xf numFmtId="8" fontId="2" fillId="7" borderId="3" xfId="0" applyNumberFormat="1" applyFont="1" applyFill="1" applyBorder="1" applyAlignment="1" applyProtection="1">
      <alignment horizontal="center" vertical="center" wrapText="1"/>
    </xf>
    <xf numFmtId="40" fontId="2" fillId="0" borderId="3" xfId="0" applyNumberFormat="1" applyFont="1" applyBorder="1" applyAlignment="1" applyProtection="1">
      <alignment horizontal="center" vertical="center" wrapText="1"/>
    </xf>
    <xf numFmtId="8" fontId="3" fillId="7" borderId="12" xfId="0" applyNumberFormat="1" applyFont="1" applyFill="1" applyBorder="1" applyAlignment="1" applyProtection="1">
      <alignment horizontal="left" vertical="center"/>
    </xf>
    <xf numFmtId="8" fontId="2" fillId="7" borderId="1" xfId="0" applyNumberFormat="1" applyFont="1" applyFill="1" applyBorder="1" applyAlignment="1" applyProtection="1">
      <alignment horizontal="center" vertical="center" wrapText="1"/>
    </xf>
    <xf numFmtId="40" fontId="2" fillId="0" borderId="1" xfId="0" applyNumberFormat="1" applyFont="1" applyBorder="1" applyAlignment="1" applyProtection="1">
      <alignment horizontal="center" vertical="center" wrapText="1"/>
    </xf>
    <xf numFmtId="8" fontId="3" fillId="2" borderId="12" xfId="0" applyNumberFormat="1" applyFont="1" applyFill="1" applyBorder="1" applyAlignment="1" applyProtection="1">
      <alignment horizontal="left" vertical="center"/>
    </xf>
    <xf numFmtId="8" fontId="2" fillId="0" borderId="1" xfId="0" applyNumberFormat="1" applyFont="1" applyBorder="1" applyAlignment="1" applyProtection="1">
      <alignment horizontal="center" vertical="center" wrapText="1"/>
    </xf>
    <xf numFmtId="8" fontId="3" fillId="0" borderId="12" xfId="0" applyNumberFormat="1" applyFont="1" applyBorder="1" applyAlignment="1" applyProtection="1">
      <alignment horizontal="left" vertical="center"/>
    </xf>
    <xf numFmtId="40" fontId="6" fillId="0" borderId="1" xfId="0" applyNumberFormat="1" applyFont="1" applyBorder="1" applyAlignment="1" applyProtection="1">
      <alignment horizontal="center" vertical="center" wrapText="1"/>
    </xf>
    <xf numFmtId="40" fontId="2" fillId="7" borderId="1" xfId="0" applyNumberFormat="1" applyFont="1" applyFill="1" applyBorder="1" applyAlignment="1" applyProtection="1">
      <alignment horizontal="center" vertical="center" wrapText="1"/>
    </xf>
    <xf numFmtId="8" fontId="26" fillId="0" borderId="12" xfId="0" applyNumberFormat="1" applyFont="1" applyBorder="1" applyAlignment="1" applyProtection="1">
      <alignment horizontal="left" vertical="center"/>
    </xf>
    <xf numFmtId="8" fontId="3" fillId="0" borderId="12" xfId="0" applyNumberFormat="1" applyFont="1" applyBorder="1" applyAlignment="1" applyProtection="1">
      <alignment vertical="center"/>
    </xf>
    <xf numFmtId="8" fontId="16" fillId="2" borderId="12" xfId="0" applyNumberFormat="1" applyFont="1" applyFill="1" applyBorder="1" applyAlignment="1" applyProtection="1">
      <alignment vertical="center"/>
    </xf>
    <xf numFmtId="8" fontId="2" fillId="2" borderId="1" xfId="0" applyNumberFormat="1" applyFont="1" applyFill="1" applyBorder="1" applyAlignment="1" applyProtection="1">
      <alignment horizontal="center" vertical="center" wrapText="1"/>
    </xf>
    <xf numFmtId="40" fontId="2" fillId="2" borderId="1" xfId="0" applyNumberFormat="1" applyFont="1" applyFill="1" applyBorder="1" applyAlignment="1" applyProtection="1">
      <alignment horizontal="center" vertical="center" wrapText="1"/>
    </xf>
    <xf numFmtId="8" fontId="16" fillId="0" borderId="12" xfId="0" applyNumberFormat="1" applyFont="1" applyBorder="1" applyAlignment="1" applyProtection="1">
      <alignment vertical="center"/>
    </xf>
    <xf numFmtId="8" fontId="2" fillId="2" borderId="12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2" fontId="2" fillId="0" borderId="29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4" fontId="2" fillId="2" borderId="16" xfId="0" applyNumberFormat="1" applyFont="1" applyFill="1" applyBorder="1" applyAlignment="1" applyProtection="1">
      <alignment horizontal="right" vertical="center" wrapText="1"/>
    </xf>
    <xf numFmtId="4" fontId="2" fillId="2" borderId="47" xfId="0" applyNumberFormat="1" applyFont="1" applyFill="1" applyBorder="1" applyAlignment="1" applyProtection="1">
      <alignment horizontal="right" vertical="center" wrapText="1"/>
    </xf>
    <xf numFmtId="0" fontId="62" fillId="10" borderId="12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8" fontId="2" fillId="0" borderId="12" xfId="0" applyNumberFormat="1" applyFont="1" applyBorder="1" applyAlignment="1" applyProtection="1">
      <alignment horizontal="left" vertical="center"/>
    </xf>
    <xf numFmtId="0" fontId="61" fillId="0" borderId="12" xfId="0" applyFont="1" applyBorder="1" applyProtection="1"/>
    <xf numFmtId="0" fontId="6" fillId="0" borderId="1" xfId="0" applyFont="1" applyBorder="1" applyAlignment="1" applyProtection="1">
      <alignment horizontal="center" vertical="center"/>
    </xf>
    <xf numFmtId="8" fontId="1" fillId="3" borderId="12" xfId="0" applyNumberFormat="1" applyFont="1" applyFill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8" fontId="2" fillId="0" borderId="12" xfId="0" applyNumberFormat="1" applyFont="1" applyBorder="1" applyAlignment="1" applyProtection="1">
      <alignment horizontal="left" vertical="center" wrapText="1"/>
    </xf>
    <xf numFmtId="8" fontId="2" fillId="7" borderId="12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8" fontId="3" fillId="0" borderId="15" xfId="0" applyNumberFormat="1" applyFont="1" applyBorder="1" applyAlignment="1" applyProtection="1">
      <alignment horizontal="left" vertical="center"/>
    </xf>
    <xf numFmtId="40" fontId="3" fillId="0" borderId="3" xfId="0" applyNumberFormat="1" applyFont="1" applyBorder="1" applyAlignment="1" applyProtection="1">
      <alignment horizontal="center" vertical="center" wrapText="1"/>
    </xf>
    <xf numFmtId="8" fontId="3" fillId="0" borderId="12" xfId="0" applyNumberFormat="1" applyFont="1" applyBorder="1" applyAlignment="1" applyProtection="1">
      <alignment vertical="center" wrapText="1"/>
    </xf>
    <xf numFmtId="8" fontId="3" fillId="0" borderId="1" xfId="0" applyNumberFormat="1" applyFont="1" applyBorder="1" applyAlignment="1" applyProtection="1">
      <alignment horizontal="center" vertical="center" wrapText="1"/>
    </xf>
    <xf numFmtId="40" fontId="3" fillId="0" borderId="1" xfId="0" applyNumberFormat="1" applyFont="1" applyBorder="1" applyAlignment="1" applyProtection="1">
      <alignment horizontal="center" vertical="center" wrapText="1"/>
    </xf>
    <xf numFmtId="8" fontId="3" fillId="0" borderId="13" xfId="0" applyNumberFormat="1" applyFont="1" applyBorder="1" applyAlignment="1" applyProtection="1">
      <alignment horizontal="left" vertical="center" wrapText="1"/>
    </xf>
    <xf numFmtId="8" fontId="3" fillId="0" borderId="12" xfId="0" applyNumberFormat="1" applyFont="1" applyBorder="1" applyAlignment="1" applyProtection="1">
      <alignment horizontal="left" vertical="center" wrapText="1"/>
    </xf>
    <xf numFmtId="8" fontId="3" fillId="7" borderId="1" xfId="0" applyNumberFormat="1" applyFont="1" applyFill="1" applyBorder="1" applyAlignment="1" applyProtection="1">
      <alignment horizontal="center" vertical="center" wrapText="1"/>
    </xf>
    <xf numFmtId="8" fontId="1" fillId="2" borderId="36" xfId="0" applyNumberFormat="1" applyFont="1" applyFill="1" applyBorder="1" applyAlignment="1" applyProtection="1">
      <alignment horizontal="left" vertical="center" wrapText="1"/>
    </xf>
    <xf numFmtId="8" fontId="1" fillId="2" borderId="23" xfId="0" applyNumberFormat="1" applyFont="1" applyFill="1" applyBorder="1" applyAlignment="1" applyProtection="1">
      <alignment horizontal="left" vertical="center" wrapText="1"/>
    </xf>
    <xf numFmtId="8" fontId="1" fillId="2" borderId="24" xfId="0" applyNumberFormat="1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6" fillId="0" borderId="48" xfId="0" applyFont="1" applyBorder="1" applyProtection="1"/>
    <xf numFmtId="0" fontId="2" fillId="2" borderId="4" xfId="0" applyFont="1" applyFill="1" applyBorder="1" applyAlignment="1" applyProtection="1">
      <alignment horizontal="center" vertical="center"/>
    </xf>
    <xf numFmtId="40" fontId="3" fillId="7" borderId="1" xfId="0" applyNumberFormat="1" applyFont="1" applyFill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 wrapText="1"/>
    </xf>
    <xf numFmtId="0" fontId="6" fillId="0" borderId="12" xfId="0" applyFont="1" applyBorder="1" applyProtection="1"/>
    <xf numFmtId="0" fontId="6" fillId="0" borderId="2" xfId="0" applyFont="1" applyBorder="1" applyAlignment="1" applyProtection="1">
      <alignment horizontal="center" vertical="center"/>
    </xf>
    <xf numFmtId="8" fontId="1" fillId="3" borderId="15" xfId="0" applyNumberFormat="1" applyFont="1" applyFill="1" applyBorder="1" applyAlignment="1" applyProtection="1">
      <alignment horizontal="left" vertical="center" wrapText="1"/>
    </xf>
    <xf numFmtId="0" fontId="2" fillId="7" borderId="29" xfId="0" applyFont="1" applyFill="1" applyBorder="1" applyAlignment="1" applyProtection="1">
      <alignment horizontal="center" vertical="center" wrapText="1"/>
    </xf>
    <xf numFmtId="2" fontId="2" fillId="7" borderId="1" xfId="0" applyNumberFormat="1" applyFont="1" applyFill="1" applyBorder="1" applyAlignment="1" applyProtection="1">
      <alignment horizontal="center" vertical="center" wrapText="1"/>
    </xf>
    <xf numFmtId="8" fontId="34" fillId="7" borderId="1" xfId="0" applyNumberFormat="1" applyFont="1" applyFill="1" applyBorder="1" applyAlignment="1" applyProtection="1">
      <alignment horizontal="center" vertical="center" wrapText="1"/>
    </xf>
    <xf numFmtId="8" fontId="2" fillId="0" borderId="4" xfId="0" applyNumberFormat="1" applyFont="1" applyBorder="1" applyAlignment="1" applyProtection="1">
      <alignment horizontal="left" vertical="center"/>
    </xf>
    <xf numFmtId="8" fontId="2" fillId="0" borderId="2" xfId="0" applyNumberFormat="1" applyFont="1" applyBorder="1" applyAlignment="1" applyProtection="1">
      <alignment horizontal="center" vertical="center" wrapText="1"/>
    </xf>
    <xf numFmtId="8" fontId="2" fillId="2" borderId="12" xfId="0" applyNumberFormat="1" applyFont="1" applyFill="1" applyBorder="1" applyAlignment="1" applyProtection="1">
      <alignment horizontal="left" vertical="center"/>
    </xf>
    <xf numFmtId="8" fontId="37" fillId="0" borderId="12" xfId="0" applyNumberFormat="1" applyFont="1" applyBorder="1" applyAlignment="1" applyProtection="1">
      <alignment horizontal="left" vertical="center"/>
    </xf>
    <xf numFmtId="8" fontId="2" fillId="7" borderId="12" xfId="0" applyNumberFormat="1" applyFont="1" applyFill="1" applyBorder="1" applyAlignment="1" applyProtection="1">
      <alignment horizontal="left" vertical="center"/>
    </xf>
    <xf numFmtId="8" fontId="34" fillId="2" borderId="1" xfId="0" applyNumberFormat="1" applyFont="1" applyFill="1" applyBorder="1" applyAlignment="1" applyProtection="1">
      <alignment horizontal="center" vertical="center" wrapText="1"/>
    </xf>
    <xf numFmtId="0" fontId="37" fillId="7" borderId="12" xfId="0" applyFont="1" applyFill="1" applyBorder="1" applyAlignment="1" applyProtection="1">
      <alignment vertical="center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8" fontId="2" fillId="0" borderId="15" xfId="0" applyNumberFormat="1" applyFont="1" applyBorder="1" applyAlignment="1" applyProtection="1">
      <alignment horizontal="left" vertical="center"/>
    </xf>
    <xf numFmtId="8" fontId="2" fillId="0" borderId="3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2" fillId="7" borderId="1" xfId="0" applyNumberFormat="1" applyFont="1" applyFill="1" applyBorder="1" applyAlignment="1" applyProtection="1">
      <alignment horizontal="center" vertical="center" wrapText="1"/>
    </xf>
    <xf numFmtId="8" fontId="2" fillId="7" borderId="12" xfId="0" applyNumberFormat="1" applyFont="1" applyFill="1" applyBorder="1" applyAlignment="1" applyProtection="1">
      <alignment vertical="center"/>
    </xf>
    <xf numFmtId="8" fontId="2" fillId="0" borderId="12" xfId="0" applyNumberFormat="1" applyFont="1" applyBorder="1" applyAlignment="1" applyProtection="1">
      <alignment vertical="center"/>
    </xf>
    <xf numFmtId="0" fontId="37" fillId="0" borderId="12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readingOrder="1"/>
    </xf>
    <xf numFmtId="0" fontId="6" fillId="0" borderId="1" xfId="0" applyFont="1" applyBorder="1" applyAlignment="1" applyProtection="1">
      <alignment horizontal="center" vertical="center" readingOrder="1"/>
    </xf>
    <xf numFmtId="2" fontId="6" fillId="0" borderId="1" xfId="0" applyNumberFormat="1" applyFont="1" applyBorder="1" applyAlignment="1" applyProtection="1">
      <alignment horizontal="center" vertical="center" readingOrder="1"/>
    </xf>
    <xf numFmtId="8" fontId="2" fillId="0" borderId="12" xfId="0" applyNumberFormat="1" applyFont="1" applyBorder="1" applyAlignment="1" applyProtection="1">
      <alignment horizontal="left" vertical="center" readingOrder="1"/>
    </xf>
    <xf numFmtId="8" fontId="2" fillId="0" borderId="1" xfId="0" applyNumberFormat="1" applyFont="1" applyBorder="1" applyAlignment="1" applyProtection="1">
      <alignment horizontal="center" vertical="center" wrapText="1" readingOrder="1"/>
    </xf>
    <xf numFmtId="4" fontId="2" fillId="0" borderId="1" xfId="0" applyNumberFormat="1" applyFont="1" applyBorder="1" applyAlignment="1" applyProtection="1">
      <alignment horizontal="center" vertical="center" wrapText="1" readingOrder="1"/>
    </xf>
    <xf numFmtId="0" fontId="3" fillId="0" borderId="13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8" fontId="1" fillId="2" borderId="46" xfId="0" applyNumberFormat="1" applyFont="1" applyFill="1" applyBorder="1" applyAlignment="1" applyProtection="1">
      <alignment horizontal="left" vertical="center" wrapText="1"/>
    </xf>
    <xf numFmtId="8" fontId="1" fillId="2" borderId="21" xfId="0" applyNumberFormat="1" applyFont="1" applyFill="1" applyBorder="1" applyAlignment="1" applyProtection="1">
      <alignment horizontal="left" vertical="center" wrapText="1"/>
    </xf>
    <xf numFmtId="8" fontId="1" fillId="2" borderId="22" xfId="0" applyNumberFormat="1" applyFont="1" applyFill="1" applyBorder="1" applyAlignment="1" applyProtection="1">
      <alignment horizontal="left" vertical="center" wrapText="1"/>
    </xf>
    <xf numFmtId="4" fontId="2" fillId="2" borderId="35" xfId="0" applyNumberFormat="1" applyFont="1" applyFill="1" applyBorder="1" applyAlignment="1" applyProtection="1">
      <alignment horizontal="right" vertical="center" wrapText="1"/>
    </xf>
    <xf numFmtId="4" fontId="2" fillId="2" borderId="50" xfId="0" applyNumberFormat="1" applyFont="1" applyFill="1" applyBorder="1" applyAlignment="1" applyProtection="1">
      <alignment horizontal="right" vertical="center" wrapText="1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/>
    </xf>
    <xf numFmtId="0" fontId="10" fillId="4" borderId="11" xfId="0" applyFont="1" applyFill="1" applyBorder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10" fillId="4" borderId="11" xfId="0" applyFont="1" applyFill="1" applyBorder="1" applyAlignment="1" applyProtection="1">
      <alignment horizontal="center" vertical="center"/>
    </xf>
    <xf numFmtId="0" fontId="10" fillId="4" borderId="0" xfId="0" applyFont="1" applyFill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2" fontId="4" fillId="3" borderId="17" xfId="0" applyNumberFormat="1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40" fontId="1" fillId="3" borderId="8" xfId="0" applyNumberFormat="1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vertical="center"/>
    </xf>
    <xf numFmtId="166" fontId="3" fillId="2" borderId="28" xfId="0" applyNumberFormat="1" applyFont="1" applyFill="1" applyBorder="1" applyAlignment="1" applyProtection="1">
      <alignment horizontal="center" vertical="center"/>
    </xf>
    <xf numFmtId="166" fontId="3" fillId="2" borderId="26" xfId="0" applyNumberFormat="1" applyFont="1" applyFill="1" applyBorder="1" applyAlignment="1" applyProtection="1">
      <alignment horizontal="center" vertical="center"/>
    </xf>
    <xf numFmtId="166" fontId="3" fillId="2" borderId="17" xfId="0" applyNumberFormat="1" applyFont="1" applyFill="1" applyBorder="1" applyAlignment="1" applyProtection="1">
      <alignment horizontal="center" vertical="center"/>
    </xf>
    <xf numFmtId="8" fontId="35" fillId="0" borderId="12" xfId="0" applyNumberFormat="1" applyFont="1" applyBorder="1" applyAlignment="1" applyProtection="1">
      <alignment horizontal="left" vertical="center"/>
    </xf>
    <xf numFmtId="0" fontId="16" fillId="0" borderId="15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2" fontId="6" fillId="0" borderId="1" xfId="0" applyNumberFormat="1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left" vertical="center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23" xfId="0" applyFont="1" applyFill="1" applyBorder="1" applyAlignment="1" applyProtection="1">
      <alignment horizontal="left" vertical="center" wrapText="1"/>
    </xf>
    <xf numFmtId="0" fontId="1" fillId="3" borderId="24" xfId="0" applyFont="1" applyFill="1" applyBorder="1" applyAlignment="1" applyProtection="1">
      <alignment horizontal="left" vertical="center" wrapText="1"/>
    </xf>
    <xf numFmtId="4" fontId="2" fillId="2" borderId="16" xfId="0" applyNumberFormat="1" applyFont="1" applyFill="1" applyBorder="1" applyAlignment="1" applyProtection="1">
      <alignment horizontal="right" vertical="center"/>
    </xf>
    <xf numFmtId="0" fontId="11" fillId="2" borderId="9" xfId="0" applyFont="1" applyFill="1" applyBorder="1" applyAlignment="1" applyProtection="1">
      <alignment horizontal="left"/>
    </xf>
    <xf numFmtId="0" fontId="11" fillId="2" borderId="10" xfId="0" applyFont="1" applyFill="1" applyBorder="1" applyAlignment="1" applyProtection="1">
      <alignment horizontal="left"/>
    </xf>
    <xf numFmtId="0" fontId="11" fillId="2" borderId="18" xfId="0" applyFont="1" applyFill="1" applyBorder="1" applyAlignment="1" applyProtection="1">
      <alignment horizontal="left"/>
    </xf>
    <xf numFmtId="0" fontId="25" fillId="2" borderId="11" xfId="0" applyFont="1" applyFill="1" applyBorder="1" applyAlignment="1" applyProtection="1">
      <alignment vertical="center"/>
    </xf>
    <xf numFmtId="0" fontId="24" fillId="2" borderId="0" xfId="0" applyFont="1" applyFill="1" applyAlignment="1" applyProtection="1">
      <alignment vertical="center"/>
    </xf>
    <xf numFmtId="0" fontId="24" fillId="2" borderId="1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165" fontId="1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Protection="1"/>
    <xf numFmtId="2" fontId="3" fillId="0" borderId="19" xfId="0" applyNumberFormat="1" applyFont="1" applyBorder="1" applyAlignment="1" applyProtection="1">
      <alignment vertical="center"/>
    </xf>
    <xf numFmtId="165" fontId="3" fillId="0" borderId="0" xfId="0" applyNumberFormat="1" applyFont="1" applyAlignment="1" applyProtection="1">
      <alignment vertical="center"/>
    </xf>
    <xf numFmtId="0" fontId="13" fillId="6" borderId="9" xfId="0" applyFont="1" applyFill="1" applyBorder="1" applyAlignment="1" applyProtection="1">
      <alignment horizontal="center" vertical="center" wrapText="1"/>
    </xf>
    <xf numFmtId="0" fontId="13" fillId="6" borderId="10" xfId="0" applyFont="1" applyFill="1" applyBorder="1" applyAlignment="1" applyProtection="1">
      <alignment horizontal="center" vertical="center" wrapText="1"/>
    </xf>
    <xf numFmtId="0" fontId="13" fillId="6" borderId="18" xfId="0" applyFont="1" applyFill="1" applyBorder="1" applyAlignment="1" applyProtection="1">
      <alignment horizontal="center" vertical="center" wrapText="1"/>
    </xf>
    <xf numFmtId="0" fontId="19" fillId="6" borderId="31" xfId="0" applyFont="1" applyFill="1" applyBorder="1" applyAlignment="1" applyProtection="1">
      <alignment horizontal="left" vertical="center"/>
    </xf>
    <xf numFmtId="0" fontId="18" fillId="3" borderId="30" xfId="0" applyFont="1" applyFill="1" applyBorder="1" applyAlignment="1" applyProtection="1">
      <alignment horizontal="left" vertical="center" wrapText="1"/>
    </xf>
    <xf numFmtId="0" fontId="18" fillId="3" borderId="27" xfId="0" applyFont="1" applyFill="1" applyBorder="1" applyAlignment="1" applyProtection="1">
      <alignment horizontal="left" vertical="center" wrapText="1"/>
    </xf>
    <xf numFmtId="0" fontId="18" fillId="3" borderId="32" xfId="0" applyFont="1" applyFill="1" applyBorder="1" applyAlignment="1" applyProtection="1">
      <alignment horizontal="left" vertical="center" wrapText="1"/>
    </xf>
    <xf numFmtId="0" fontId="45" fillId="0" borderId="43" xfId="0" applyFont="1" applyBorder="1" applyAlignment="1" applyProtection="1">
      <alignment horizontal="left" vertical="center"/>
    </xf>
    <xf numFmtId="0" fontId="54" fillId="0" borderId="11" xfId="0" applyFont="1" applyBorder="1" applyAlignment="1" applyProtection="1">
      <alignment horizontal="left"/>
    </xf>
    <xf numFmtId="0" fontId="54" fillId="0" borderId="0" xfId="0" applyFont="1" applyAlignment="1" applyProtection="1">
      <alignment horizontal="left"/>
    </xf>
    <xf numFmtId="0" fontId="54" fillId="0" borderId="19" xfId="0" applyFont="1" applyBorder="1" applyAlignment="1" applyProtection="1">
      <alignment horizontal="left"/>
    </xf>
    <xf numFmtId="0" fontId="45" fillId="0" borderId="11" xfId="0" applyFont="1" applyBorder="1" applyAlignment="1" applyProtection="1">
      <alignment horizontal="left" vertical="center"/>
    </xf>
    <xf numFmtId="0" fontId="14" fillId="3" borderId="44" xfId="0" applyFont="1" applyFill="1" applyBorder="1" applyAlignment="1" applyProtection="1">
      <alignment horizontal="center" vertical="center" wrapText="1"/>
    </xf>
    <xf numFmtId="0" fontId="45" fillId="3" borderId="11" xfId="0" applyFont="1" applyFill="1" applyBorder="1" applyAlignment="1" applyProtection="1">
      <alignment horizontal="left" vertical="center"/>
    </xf>
    <xf numFmtId="0" fontId="6" fillId="9" borderId="39" xfId="0" applyFont="1" applyFill="1" applyBorder="1" applyAlignment="1" applyProtection="1">
      <alignment horizontal="left"/>
    </xf>
    <xf numFmtId="0" fontId="6" fillId="9" borderId="40" xfId="0" applyFont="1" applyFill="1" applyBorder="1" applyAlignment="1" applyProtection="1">
      <alignment horizontal="left"/>
    </xf>
    <xf numFmtId="0" fontId="6" fillId="9" borderId="42" xfId="0" applyFont="1" applyFill="1" applyBorder="1" applyAlignment="1" applyProtection="1">
      <alignment horizontal="left"/>
    </xf>
    <xf numFmtId="0" fontId="55" fillId="3" borderId="39" xfId="0" applyFont="1" applyFill="1" applyBorder="1" applyAlignment="1" applyProtection="1">
      <alignment horizontal="left" vertical="center" wrapText="1"/>
    </xf>
    <xf numFmtId="0" fontId="55" fillId="3" borderId="40" xfId="0" applyFont="1" applyFill="1" applyBorder="1" applyAlignment="1" applyProtection="1">
      <alignment horizontal="left" vertical="center" wrapText="1"/>
    </xf>
    <xf numFmtId="0" fontId="55" fillId="3" borderId="42" xfId="0" applyFont="1" applyFill="1" applyBorder="1" applyAlignment="1" applyProtection="1">
      <alignment horizontal="left" vertical="center" wrapText="1"/>
    </xf>
    <xf numFmtId="0" fontId="55" fillId="3" borderId="11" xfId="0" applyFont="1" applyFill="1" applyBorder="1" applyAlignment="1" applyProtection="1">
      <alignment wrapText="1"/>
    </xf>
    <xf numFmtId="0" fontId="6" fillId="3" borderId="6" xfId="0" applyFont="1" applyFill="1" applyBorder="1" applyAlignment="1" applyProtection="1">
      <alignment horizontal="center" vertical="center"/>
    </xf>
    <xf numFmtId="0" fontId="52" fillId="3" borderId="6" xfId="0" applyFont="1" applyFill="1" applyBorder="1" applyAlignment="1" applyProtection="1">
      <alignment horizontal="center" vertical="center" wrapText="1"/>
    </xf>
    <xf numFmtId="164" fontId="3" fillId="3" borderId="19" xfId="0" applyNumberFormat="1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top" wrapText="1"/>
    </xf>
    <xf numFmtId="0" fontId="3" fillId="3" borderId="0" xfId="0" applyFont="1" applyFill="1" applyAlignment="1" applyProtection="1">
      <alignment horizontal="center" vertical="center"/>
    </xf>
    <xf numFmtId="0" fontId="52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left" wrapText="1"/>
    </xf>
    <xf numFmtId="0" fontId="2" fillId="3" borderId="0" xfId="0" applyFont="1" applyFill="1" applyAlignment="1" applyProtection="1">
      <alignment horizontal="left" wrapText="1"/>
    </xf>
    <xf numFmtId="0" fontId="2" fillId="3" borderId="19" xfId="0" applyFont="1" applyFill="1" applyBorder="1" applyAlignment="1" applyProtection="1">
      <alignment horizontal="left" wrapText="1"/>
    </xf>
    <xf numFmtId="0" fontId="2" fillId="3" borderId="11" xfId="0" applyFont="1" applyFill="1" applyBorder="1" applyAlignment="1" applyProtection="1">
      <alignment horizontal="left" vertical="top" wrapText="1"/>
    </xf>
    <xf numFmtId="0" fontId="2" fillId="3" borderId="0" xfId="0" applyFont="1" applyFill="1" applyAlignment="1" applyProtection="1">
      <alignment horizontal="left" vertical="top" wrapText="1"/>
    </xf>
    <xf numFmtId="0" fontId="2" fillId="3" borderId="19" xfId="0" applyFont="1" applyFill="1" applyBorder="1" applyAlignment="1" applyProtection="1">
      <alignment horizontal="left" vertical="top" wrapText="1"/>
    </xf>
    <xf numFmtId="0" fontId="55" fillId="3" borderId="34" xfId="0" applyFont="1" applyFill="1" applyBorder="1" applyAlignment="1" applyProtection="1">
      <alignment horizontal="left" wrapText="1"/>
    </xf>
    <xf numFmtId="0" fontId="51" fillId="3" borderId="6" xfId="0" applyFont="1" applyFill="1" applyBorder="1" applyAlignment="1" applyProtection="1">
      <alignment horizontal="left" wrapText="1"/>
    </xf>
    <xf numFmtId="0" fontId="51" fillId="3" borderId="33" xfId="0" applyFont="1" applyFill="1" applyBorder="1" applyAlignment="1" applyProtection="1">
      <alignment horizontal="left" wrapText="1"/>
    </xf>
    <xf numFmtId="0" fontId="2" fillId="3" borderId="31" xfId="0" applyFont="1" applyFill="1" applyBorder="1" applyAlignment="1" applyProtection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25" xfId="0" applyFont="1" applyFill="1" applyBorder="1" applyAlignment="1" applyProtection="1">
      <alignment horizontal="left" vertical="top" wrapText="1"/>
    </xf>
    <xf numFmtId="0" fontId="6" fillId="3" borderId="11" xfId="0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2" fillId="3" borderId="31" xfId="0" applyFont="1" applyFill="1" applyBorder="1" applyAlignment="1" applyProtection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25" xfId="0" applyFont="1" applyFill="1" applyBorder="1" applyAlignment="1" applyProtection="1">
      <alignment horizontal="left" vertical="top" wrapText="1"/>
    </xf>
    <xf numFmtId="0" fontId="6" fillId="3" borderId="34" xfId="0" applyFont="1" applyFill="1" applyBorder="1" applyAlignment="1" applyProtection="1">
      <alignment horizontal="left"/>
    </xf>
    <xf numFmtId="0" fontId="6" fillId="3" borderId="6" xfId="0" applyFont="1" applyFill="1" applyBorder="1" applyAlignment="1" applyProtection="1">
      <alignment horizontal="left"/>
    </xf>
    <xf numFmtId="0" fontId="6" fillId="3" borderId="33" xfId="0" applyFont="1" applyFill="1" applyBorder="1" applyAlignment="1" applyProtection="1">
      <alignment horizontal="left"/>
    </xf>
    <xf numFmtId="0" fontId="2" fillId="3" borderId="34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</xf>
    <xf numFmtId="0" fontId="2" fillId="3" borderId="33" xfId="0" applyFont="1" applyFill="1" applyBorder="1" applyAlignment="1" applyProtection="1">
      <alignment horizontal="left" vertical="top" wrapText="1"/>
    </xf>
    <xf numFmtId="0" fontId="6" fillId="3" borderId="11" xfId="0" applyFont="1" applyFill="1" applyBorder="1" applyProtection="1"/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Protection="1"/>
    <xf numFmtId="0" fontId="6" fillId="3" borderId="19" xfId="0" applyFont="1" applyFill="1" applyBorder="1" applyProtection="1"/>
    <xf numFmtId="0" fontId="17" fillId="3" borderId="30" xfId="0" applyFont="1" applyFill="1" applyBorder="1" applyAlignment="1" applyProtection="1">
      <alignment horizontal="left" vertical="center"/>
    </xf>
    <xf numFmtId="0" fontId="17" fillId="3" borderId="27" xfId="0" applyFont="1" applyFill="1" applyBorder="1" applyAlignment="1" applyProtection="1">
      <alignment horizontal="left" vertical="center"/>
    </xf>
    <xf numFmtId="0" fontId="17" fillId="3" borderId="32" xfId="0" applyFont="1" applyFill="1" applyBorder="1" applyAlignment="1" applyProtection="1">
      <alignment horizontal="left" vertical="center"/>
    </xf>
    <xf numFmtId="0" fontId="6" fillId="0" borderId="11" xfId="0" applyFont="1" applyBorder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6" fillId="0" borderId="19" xfId="0" applyFont="1" applyBorder="1" applyProtection="1"/>
    <xf numFmtId="0" fontId="9" fillId="3" borderId="9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/>
    </xf>
    <xf numFmtId="0" fontId="1" fillId="3" borderId="30" xfId="0" applyFont="1" applyFill="1" applyBorder="1" applyAlignment="1" applyProtection="1">
      <alignment horizontal="left" vertical="center" wrapText="1"/>
    </xf>
    <xf numFmtId="0" fontId="1" fillId="3" borderId="27" xfId="0" applyFont="1" applyFill="1" applyBorder="1" applyAlignment="1" applyProtection="1">
      <alignment horizontal="left" vertical="center" wrapText="1"/>
    </xf>
    <xf numFmtId="4" fontId="2" fillId="3" borderId="32" xfId="0" applyNumberFormat="1" applyFont="1" applyFill="1" applyBorder="1" applyAlignment="1" applyProtection="1">
      <alignment horizontal="right" vertical="center"/>
    </xf>
    <xf numFmtId="0" fontId="6" fillId="0" borderId="30" xfId="0" applyFont="1" applyBorder="1" applyAlignment="1" applyProtection="1">
      <alignment horizontal="left" vertical="center"/>
    </xf>
    <xf numFmtId="0" fontId="19" fillId="0" borderId="27" xfId="0" applyFont="1" applyBorder="1" applyAlignment="1" applyProtection="1">
      <alignment horizontal="left" vertical="center"/>
    </xf>
    <xf numFmtId="0" fontId="19" fillId="0" borderId="4" xfId="0" applyFont="1" applyBorder="1" applyAlignment="1" applyProtection="1">
      <alignment horizontal="left" vertical="center"/>
    </xf>
    <xf numFmtId="4" fontId="2" fillId="2" borderId="16" xfId="0" applyNumberFormat="1" applyFont="1" applyFill="1" applyBorder="1" applyAlignment="1" applyProtection="1">
      <alignment horizontal="center" vertical="center"/>
    </xf>
    <xf numFmtId="0" fontId="11" fillId="3" borderId="34" xfId="0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 applyProtection="1">
      <alignment horizontal="left" vertical="center" wrapText="1"/>
    </xf>
    <xf numFmtId="0" fontId="11" fillId="3" borderId="33" xfId="0" applyFont="1" applyFill="1" applyBorder="1" applyAlignment="1" applyProtection="1">
      <alignment horizontal="left" vertical="center" wrapText="1"/>
    </xf>
    <xf numFmtId="0" fontId="12" fillId="3" borderId="31" xfId="0" applyFont="1" applyFill="1" applyBorder="1" applyProtection="1"/>
    <xf numFmtId="0" fontId="6" fillId="3" borderId="7" xfId="0" applyFont="1" applyFill="1" applyBorder="1" applyAlignment="1" applyProtection="1">
      <alignment horizontal="center" vertical="center"/>
    </xf>
    <xf numFmtId="0" fontId="6" fillId="3" borderId="7" xfId="0" applyFont="1" applyFill="1" applyBorder="1" applyProtection="1"/>
    <xf numFmtId="0" fontId="6" fillId="3" borderId="25" xfId="0" applyFont="1" applyFill="1" applyBorder="1" applyProtection="1"/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 wrapText="1"/>
    </xf>
    <xf numFmtId="40" fontId="2" fillId="0" borderId="11" xfId="0" applyNumberFormat="1" applyFont="1" applyBorder="1" applyAlignment="1" applyProtection="1">
      <alignment horizontal="center" vertical="center"/>
    </xf>
    <xf numFmtId="40" fontId="2" fillId="0" borderId="0" xfId="0" applyNumberFormat="1" applyFont="1" applyAlignment="1" applyProtection="1">
      <alignment horizontal="center" vertical="center"/>
    </xf>
    <xf numFmtId="40" fontId="2" fillId="0" borderId="19" xfId="0" applyNumberFormat="1" applyFont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3" borderId="21" xfId="0" applyFont="1" applyFill="1" applyBorder="1" applyAlignment="1" applyProtection="1">
      <alignment horizontal="left" vertical="center" wrapText="1"/>
    </xf>
    <xf numFmtId="0" fontId="2" fillId="3" borderId="22" xfId="0" applyFont="1" applyFill="1" applyBorder="1" applyAlignment="1" applyProtection="1">
      <alignment horizontal="left" vertical="center" wrapText="1"/>
    </xf>
    <xf numFmtId="4" fontId="2" fillId="0" borderId="11" xfId="0" applyNumberFormat="1" applyFont="1" applyBorder="1" applyAlignment="1" applyProtection="1">
      <alignment horizontal="left" vertical="center"/>
    </xf>
    <xf numFmtId="4" fontId="2" fillId="0" borderId="0" xfId="0" applyNumberFormat="1" applyFont="1" applyAlignment="1" applyProtection="1">
      <alignment horizontal="left" vertical="center"/>
    </xf>
    <xf numFmtId="4" fontId="2" fillId="0" borderId="19" xfId="0" applyNumberFormat="1" applyFont="1" applyBorder="1" applyAlignment="1" applyProtection="1">
      <alignment horizontal="left" vertical="center"/>
    </xf>
    <xf numFmtId="0" fontId="13" fillId="3" borderId="30" xfId="0" applyFont="1" applyFill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left" vertical="center" wrapText="1"/>
    </xf>
    <xf numFmtId="0" fontId="6" fillId="0" borderId="27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left" vertical="center" wrapText="1"/>
    </xf>
    <xf numFmtId="0" fontId="6" fillId="0" borderId="27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45" xfId="0" applyFont="1" applyBorder="1" applyAlignment="1" applyProtection="1">
      <alignment horizontal="left" vertical="center"/>
    </xf>
    <xf numFmtId="0" fontId="6" fillId="0" borderId="46" xfId="0" applyFont="1" applyBorder="1" applyAlignment="1" applyProtection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1">
    <dxf>
      <font>
        <b/>
        <i/>
        <strike val="0"/>
        <u/>
      </font>
      <fill>
        <patternFill>
          <bgColor rgb="FFFF0000"/>
        </patternFill>
      </fill>
    </dxf>
  </dxfs>
  <tableStyles count="0" defaultTableStyle="TableStyleMedium2"/>
  <colors>
    <mruColors>
      <color rgb="FF0432FF"/>
      <color rgb="FFFFFF99"/>
      <color rgb="FFFF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31750</xdr:rowOff>
    </xdr:from>
    <xdr:to>
      <xdr:col>1</xdr:col>
      <xdr:colOff>901700</xdr:colOff>
      <xdr:row>4</xdr:row>
      <xdr:rowOff>149225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FCEACAB8-1690-435F-924C-9590F65B7B4D}"/>
            </a:ext>
          </a:extLst>
        </xdr:cNvPr>
        <xdr:cNvGrpSpPr/>
      </xdr:nvGrpSpPr>
      <xdr:grpSpPr>
        <a:xfrm>
          <a:off x="124069" y="53731"/>
          <a:ext cx="850900" cy="688975"/>
          <a:chOff x="581025" y="161925"/>
          <a:chExt cx="800100" cy="685800"/>
        </a:xfrm>
      </xdr:grpSpPr>
      <xdr:sp macro="" textlink="">
        <xdr:nvSpPr>
          <xdr:cNvPr id="9" name="AutoShape 2">
            <a:extLst>
              <a:ext uri="{FF2B5EF4-FFF2-40B4-BE49-F238E27FC236}">
                <a16:creationId xmlns:a16="http://schemas.microsoft.com/office/drawing/2014/main" id="{E9CA04D2-A6AC-E25D-161C-C349F25BB5D3}"/>
              </a:ext>
            </a:extLst>
          </xdr:cNvPr>
          <xdr:cNvSpPr>
            <a:spLocks noChangeArrowheads="1"/>
          </xdr:cNvSpPr>
        </xdr:nvSpPr>
        <xdr:spPr bwMode="auto">
          <a:xfrm>
            <a:off x="581025" y="161925"/>
            <a:ext cx="800100" cy="685800"/>
          </a:xfrm>
          <a:prstGeom prst="triangle">
            <a:avLst>
              <a:gd name="adj" fmla="val 53333"/>
            </a:avLst>
          </a:prstGeom>
          <a:solidFill>
            <a:srgbClr val="000000"/>
          </a:solidFill>
          <a:ln w="3175" algn="in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CCCCC"/>
                  </a:outerShdw>
                </a:effectLst>
              </a14:hiddenEffects>
            </a:ext>
          </a:extLst>
        </xdr:spPr>
      </xdr:sp>
      <xdr:sp macro="" textlink="">
        <xdr:nvSpPr>
          <xdr:cNvPr id="10" name="Oval 9">
            <a:extLst>
              <a:ext uri="{FF2B5EF4-FFF2-40B4-BE49-F238E27FC236}">
                <a16:creationId xmlns:a16="http://schemas.microsoft.com/office/drawing/2014/main" id="{2A0ACEFA-3B34-B9B3-1900-D1E1366C7BFD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099" y="428625"/>
            <a:ext cx="384465" cy="352426"/>
          </a:xfrm>
          <a:prstGeom prst="ellipse">
            <a:avLst/>
          </a:prstGeom>
          <a:solidFill>
            <a:schemeClr val="accent1">
              <a:lumMod val="20000"/>
              <a:lumOff val="80000"/>
            </a:schemeClr>
          </a:solidFill>
          <a:ln w="12700" algn="in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CCCCC"/>
                  </a:outerShdw>
                </a:effectLst>
              </a14:hiddenEffects>
            </a:ext>
          </a:extLst>
        </xdr:spPr>
        <xdr:txBody>
          <a:bodyPr/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82550</xdr:colOff>
      <xdr:row>72</xdr:row>
      <xdr:rowOff>57150</xdr:rowOff>
    </xdr:from>
    <xdr:to>
      <xdr:col>1</xdr:col>
      <xdr:colOff>933450</xdr:colOff>
      <xdr:row>75</xdr:row>
      <xdr:rowOff>165100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885DAA2A-E1A5-4F1A-99B6-2F6B71C6513E}"/>
            </a:ext>
          </a:extLst>
        </xdr:cNvPr>
        <xdr:cNvGrpSpPr/>
      </xdr:nvGrpSpPr>
      <xdr:grpSpPr>
        <a:xfrm>
          <a:off x="155819" y="13604631"/>
          <a:ext cx="850900" cy="679450"/>
          <a:chOff x="581025" y="161925"/>
          <a:chExt cx="800100" cy="685800"/>
        </a:xfrm>
      </xdr:grpSpPr>
      <xdr:sp macro="" textlink="">
        <xdr:nvSpPr>
          <xdr:cNvPr id="15" name="AutoShape 2">
            <a:extLst>
              <a:ext uri="{FF2B5EF4-FFF2-40B4-BE49-F238E27FC236}">
                <a16:creationId xmlns:a16="http://schemas.microsoft.com/office/drawing/2014/main" id="{B16DB051-93F2-79B5-72F3-DAE3250D4A6C}"/>
              </a:ext>
            </a:extLst>
          </xdr:cNvPr>
          <xdr:cNvSpPr>
            <a:spLocks noChangeArrowheads="1"/>
          </xdr:cNvSpPr>
        </xdr:nvSpPr>
        <xdr:spPr bwMode="auto">
          <a:xfrm>
            <a:off x="581025" y="161925"/>
            <a:ext cx="800100" cy="685800"/>
          </a:xfrm>
          <a:prstGeom prst="triangle">
            <a:avLst>
              <a:gd name="adj" fmla="val 53333"/>
            </a:avLst>
          </a:prstGeom>
          <a:solidFill>
            <a:srgbClr val="000000"/>
          </a:solidFill>
          <a:ln w="3175" algn="in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CCCCC"/>
                  </a:outerShdw>
                </a:effectLst>
              </a14:hiddenEffects>
            </a:ext>
          </a:extLst>
        </xdr:spPr>
      </xdr:sp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1C5AE8C2-EC63-181D-0F95-92673BCBA007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099" y="428625"/>
            <a:ext cx="384465" cy="352426"/>
          </a:xfrm>
          <a:prstGeom prst="ellipse">
            <a:avLst/>
          </a:prstGeom>
          <a:solidFill>
            <a:schemeClr val="accent1">
              <a:lumMod val="20000"/>
              <a:lumOff val="80000"/>
            </a:schemeClr>
          </a:solidFill>
          <a:ln w="12700" algn="in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CCCCC"/>
                  </a:outerShdw>
                </a:effectLst>
              </a14:hiddenEffects>
            </a:ext>
          </a:extLst>
        </xdr:spPr>
        <xdr:txBody>
          <a:bodyPr/>
          <a:lstStyle/>
          <a:p>
            <a:endParaRPr lang="en-GB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B1:AC146"/>
  <sheetViews>
    <sheetView tabSelected="1" view="pageBreakPreview" zoomScale="130" zoomScaleNormal="130" zoomScaleSheetLayoutView="130" workbookViewId="0">
      <selection activeCell="N122" sqref="N122"/>
    </sheetView>
  </sheetViews>
  <sheetFormatPr defaultColWidth="8.85546875" defaultRowHeight="15"/>
  <cols>
    <col min="1" max="1" width="1.140625" style="2" customWidth="1"/>
    <col min="2" max="2" width="33" style="2" customWidth="1"/>
    <col min="3" max="3" width="5.85546875" style="3" customWidth="1"/>
    <col min="4" max="4" width="5.7109375" style="2" customWidth="1"/>
    <col min="5" max="5" width="5.28515625" style="2" customWidth="1"/>
    <col min="6" max="6" width="9.28515625" style="2" customWidth="1"/>
    <col min="7" max="7" width="32.7109375" style="2" customWidth="1"/>
    <col min="8" max="8" width="6" style="3" customWidth="1"/>
    <col min="9" max="9" width="5.7109375" style="2" customWidth="1"/>
    <col min="10" max="10" width="5.28515625" style="2" customWidth="1"/>
    <col min="11" max="11" width="9.28515625" style="2" customWidth="1"/>
    <col min="12" max="12" width="4.42578125" style="2" customWidth="1"/>
    <col min="13" max="13" width="1.140625" style="10" customWidth="1"/>
    <col min="14" max="14" width="32.140625" style="10" customWidth="1"/>
    <col min="15" max="15" width="5.85546875" style="26" customWidth="1"/>
    <col min="16" max="17" width="5.7109375" style="10" customWidth="1"/>
    <col min="18" max="18" width="9.28515625" style="10" customWidth="1"/>
    <col min="19" max="19" width="32.140625" style="10" customWidth="1"/>
    <col min="20" max="20" width="5.28515625" style="26" customWidth="1"/>
    <col min="21" max="22" width="5.7109375" style="10" customWidth="1"/>
    <col min="23" max="23" width="9.7109375" style="10" customWidth="1"/>
    <col min="24" max="16384" width="8.85546875" style="2"/>
  </cols>
  <sheetData>
    <row r="1" spans="2:29" ht="1.5" customHeight="1" thickBot="1">
      <c r="B1" s="180"/>
      <c r="C1" s="181"/>
      <c r="D1" s="182"/>
      <c r="E1" s="182"/>
      <c r="F1" s="182"/>
      <c r="G1" s="182"/>
      <c r="H1" s="181"/>
      <c r="I1" s="182"/>
      <c r="J1" s="182"/>
      <c r="K1" s="183"/>
      <c r="M1" s="2"/>
      <c r="N1" s="186"/>
      <c r="O1" s="186"/>
      <c r="P1" s="186"/>
      <c r="Q1" s="186"/>
      <c r="R1" s="186"/>
      <c r="S1" s="210"/>
      <c r="T1" s="210"/>
      <c r="U1" s="211"/>
      <c r="V1" s="211"/>
      <c r="W1" s="211"/>
    </row>
    <row r="2" spans="2:29" ht="15" customHeight="1" thickBot="1">
      <c r="B2" s="234" t="s">
        <v>385</v>
      </c>
      <c r="C2" s="235"/>
      <c r="D2" s="236"/>
      <c r="E2" s="236"/>
      <c r="F2" s="236"/>
      <c r="G2" s="237"/>
      <c r="H2" s="238" t="s">
        <v>66</v>
      </c>
      <c r="I2" s="239"/>
      <c r="J2" s="27"/>
      <c r="K2" s="28"/>
      <c r="L2" s="4"/>
      <c r="N2" s="60"/>
      <c r="O2" s="61"/>
      <c r="P2" s="61"/>
      <c r="Q2" s="61"/>
      <c r="R2" s="61"/>
      <c r="S2" s="61"/>
      <c r="T2" s="62"/>
      <c r="U2" s="62"/>
      <c r="V2" s="33"/>
      <c r="W2" s="33"/>
    </row>
    <row r="3" spans="2:29" ht="15" customHeight="1" thickBot="1">
      <c r="B3" s="240" t="s">
        <v>383</v>
      </c>
      <c r="C3" s="241"/>
      <c r="D3" s="242"/>
      <c r="E3" s="242"/>
      <c r="F3" s="242"/>
      <c r="G3" s="243"/>
      <c r="H3" s="238" t="s">
        <v>108</v>
      </c>
      <c r="I3" s="239"/>
      <c r="J3" s="29"/>
      <c r="K3" s="30"/>
      <c r="L3" s="4"/>
      <c r="N3" s="61"/>
      <c r="O3" s="61"/>
      <c r="P3" s="61"/>
      <c r="Q3" s="61"/>
      <c r="R3" s="61"/>
      <c r="S3" s="61"/>
      <c r="T3" s="62"/>
      <c r="U3" s="62"/>
      <c r="V3" s="34"/>
      <c r="W3" s="34"/>
    </row>
    <row r="4" spans="2:29" ht="15" customHeight="1">
      <c r="B4" s="244"/>
      <c r="C4" s="245" t="s">
        <v>384</v>
      </c>
      <c r="D4" s="246"/>
      <c r="E4" s="246"/>
      <c r="F4" s="246"/>
      <c r="G4" s="246"/>
      <c r="H4" s="247" t="s">
        <v>109</v>
      </c>
      <c r="I4" s="248"/>
      <c r="J4" s="208"/>
      <c r="K4" s="209"/>
      <c r="L4" s="4"/>
      <c r="N4" s="61"/>
      <c r="O4" s="61"/>
      <c r="P4" s="61"/>
      <c r="Q4" s="61"/>
      <c r="R4" s="61"/>
      <c r="S4" s="61"/>
      <c r="T4" s="63"/>
      <c r="U4" s="63"/>
      <c r="V4" s="64"/>
      <c r="W4" s="64"/>
    </row>
    <row r="5" spans="2:29" ht="15" customHeight="1" thickBot="1">
      <c r="B5" s="244"/>
      <c r="C5" s="245" t="s">
        <v>400</v>
      </c>
      <c r="D5" s="242"/>
      <c r="E5" s="242"/>
      <c r="F5" s="242"/>
      <c r="G5" s="242"/>
      <c r="H5" s="249"/>
      <c r="I5" s="250"/>
      <c r="J5" s="215"/>
      <c r="K5" s="216"/>
      <c r="L5" s="4"/>
      <c r="N5" s="61"/>
      <c r="O5" s="61"/>
      <c r="P5" s="61"/>
      <c r="Q5" s="61"/>
      <c r="R5" s="61"/>
      <c r="S5" s="61"/>
      <c r="T5" s="63"/>
      <c r="U5" s="63"/>
      <c r="V5" s="64"/>
      <c r="W5" s="64"/>
    </row>
    <row r="6" spans="2:29" ht="15" customHeight="1" thickBot="1">
      <c r="B6" s="251" t="s">
        <v>110</v>
      </c>
      <c r="C6" s="252" t="s">
        <v>3</v>
      </c>
      <c r="D6" s="252" t="s">
        <v>4</v>
      </c>
      <c r="E6" s="253" t="s">
        <v>111</v>
      </c>
      <c r="F6" s="252" t="s">
        <v>112</v>
      </c>
      <c r="G6" s="251" t="s">
        <v>113</v>
      </c>
      <c r="H6" s="252" t="s">
        <v>3</v>
      </c>
      <c r="I6" s="252" t="s">
        <v>4</v>
      </c>
      <c r="J6" s="253" t="s">
        <v>111</v>
      </c>
      <c r="K6" s="252" t="s">
        <v>112</v>
      </c>
      <c r="L6" s="4"/>
      <c r="N6" s="65"/>
      <c r="O6" s="66"/>
      <c r="P6" s="67"/>
      <c r="Q6" s="35"/>
      <c r="R6" s="68"/>
      <c r="S6" s="69"/>
      <c r="T6" s="70"/>
      <c r="U6" s="71"/>
      <c r="V6" s="36"/>
      <c r="W6" s="68"/>
    </row>
    <row r="7" spans="2:29" ht="15" customHeight="1">
      <c r="B7" s="254" t="s">
        <v>114</v>
      </c>
      <c r="C7" s="255" t="s">
        <v>115</v>
      </c>
      <c r="D7" s="256">
        <v>21.6</v>
      </c>
      <c r="E7" s="1"/>
      <c r="F7" s="275" t="str">
        <f t="shared" ref="F7:F30" si="0">IF(E7&gt;0,D7*E7,"")</f>
        <v/>
      </c>
      <c r="G7" s="257" t="s">
        <v>140</v>
      </c>
      <c r="H7" s="295" t="s">
        <v>141</v>
      </c>
      <c r="I7" s="292">
        <v>16.399999999999999</v>
      </c>
      <c r="J7" s="1"/>
      <c r="K7" s="275" t="str">
        <f t="shared" ref="K7:K11" si="1">IF(J7&gt;0,I7*J7,"")</f>
        <v/>
      </c>
      <c r="N7" s="65"/>
      <c r="O7" s="66"/>
      <c r="P7" s="67"/>
      <c r="Q7" s="35"/>
      <c r="R7" s="68"/>
      <c r="S7" s="72"/>
      <c r="T7" s="70"/>
      <c r="U7" s="71"/>
      <c r="V7" s="36"/>
      <c r="W7" s="68"/>
    </row>
    <row r="8" spans="2:29" ht="15" customHeight="1">
      <c r="B8" s="257" t="s">
        <v>118</v>
      </c>
      <c r="C8" s="258" t="s">
        <v>119</v>
      </c>
      <c r="D8" s="259">
        <v>24</v>
      </c>
      <c r="E8" s="1"/>
      <c r="F8" s="275" t="str">
        <f t="shared" si="0"/>
        <v/>
      </c>
      <c r="G8" s="257" t="s">
        <v>144</v>
      </c>
      <c r="H8" s="295" t="s">
        <v>145</v>
      </c>
      <c r="I8" s="292">
        <v>24</v>
      </c>
      <c r="J8" s="1"/>
      <c r="K8" s="275" t="str">
        <f t="shared" si="1"/>
        <v/>
      </c>
      <c r="N8" s="73"/>
      <c r="O8" s="45"/>
      <c r="P8" s="67"/>
      <c r="Q8" s="35"/>
      <c r="R8" s="68"/>
      <c r="S8" s="72"/>
      <c r="T8" s="70"/>
      <c r="U8" s="71"/>
      <c r="V8" s="36"/>
      <c r="W8" s="68"/>
    </row>
    <row r="9" spans="2:29" ht="15" customHeight="1">
      <c r="B9" s="257" t="s">
        <v>122</v>
      </c>
      <c r="C9" s="258" t="s">
        <v>123</v>
      </c>
      <c r="D9" s="259">
        <v>31.2</v>
      </c>
      <c r="E9" s="1"/>
      <c r="F9" s="275" t="str">
        <f t="shared" si="0"/>
        <v/>
      </c>
      <c r="G9" s="257" t="s">
        <v>148</v>
      </c>
      <c r="H9" s="295" t="s">
        <v>149</v>
      </c>
      <c r="I9" s="302">
        <v>28.2</v>
      </c>
      <c r="J9" s="1"/>
      <c r="K9" s="275" t="str">
        <f t="shared" si="1"/>
        <v/>
      </c>
      <c r="N9" s="74"/>
      <c r="O9" s="66"/>
      <c r="P9" s="67"/>
      <c r="Q9" s="35"/>
      <c r="R9" s="68"/>
      <c r="S9" s="65"/>
      <c r="T9" s="75"/>
      <c r="U9" s="71"/>
      <c r="V9" s="36"/>
      <c r="W9" s="68"/>
    </row>
    <row r="10" spans="2:29" ht="15" customHeight="1">
      <c r="B10" s="260" t="s">
        <v>126</v>
      </c>
      <c r="C10" s="261" t="s">
        <v>127</v>
      </c>
      <c r="D10" s="259">
        <v>30</v>
      </c>
      <c r="E10" s="1"/>
      <c r="F10" s="275" t="str">
        <f t="shared" si="0"/>
        <v/>
      </c>
      <c r="G10" s="262" t="s">
        <v>152</v>
      </c>
      <c r="H10" s="295" t="s">
        <v>153</v>
      </c>
      <c r="I10" s="292">
        <v>1.8</v>
      </c>
      <c r="J10" s="1"/>
      <c r="K10" s="275" t="str">
        <f t="shared" si="1"/>
        <v/>
      </c>
      <c r="N10" s="74"/>
      <c r="O10" s="66"/>
      <c r="P10" s="67"/>
      <c r="Q10" s="35"/>
      <c r="R10" s="68"/>
      <c r="S10" s="65"/>
      <c r="T10" s="75"/>
      <c r="U10" s="71"/>
      <c r="V10" s="36"/>
      <c r="W10" s="68"/>
    </row>
    <row r="11" spans="2:29" ht="15" customHeight="1">
      <c r="B11" s="262" t="s">
        <v>130</v>
      </c>
      <c r="C11" s="258" t="s">
        <v>131</v>
      </c>
      <c r="D11" s="259">
        <v>32.4</v>
      </c>
      <c r="E11" s="1"/>
      <c r="F11" s="275" t="str">
        <f t="shared" si="0"/>
        <v/>
      </c>
      <c r="G11" s="262" t="s">
        <v>156</v>
      </c>
      <c r="H11" s="295" t="s">
        <v>157</v>
      </c>
      <c r="I11" s="292">
        <v>10.5</v>
      </c>
      <c r="J11" s="1"/>
      <c r="K11" s="275" t="str">
        <f t="shared" si="1"/>
        <v/>
      </c>
      <c r="N11" s="74"/>
      <c r="O11" s="66"/>
      <c r="P11" s="67"/>
      <c r="Q11" s="35"/>
      <c r="R11" s="68"/>
      <c r="S11" s="65"/>
      <c r="T11" s="75"/>
      <c r="U11" s="71"/>
      <c r="V11" s="36"/>
      <c r="W11" s="68"/>
    </row>
    <row r="12" spans="2:29" ht="15" customHeight="1">
      <c r="B12" s="262" t="s">
        <v>134</v>
      </c>
      <c r="C12" s="258" t="s">
        <v>135</v>
      </c>
      <c r="D12" s="259">
        <v>27.6</v>
      </c>
      <c r="E12" s="1"/>
      <c r="F12" s="275" t="str">
        <f t="shared" si="0"/>
        <v/>
      </c>
      <c r="G12" s="283" t="s">
        <v>162</v>
      </c>
      <c r="H12" s="303"/>
      <c r="I12" s="279"/>
      <c r="J12" s="1"/>
      <c r="K12" s="275"/>
      <c r="N12" s="74"/>
      <c r="O12" s="66"/>
      <c r="P12" s="67"/>
      <c r="Q12" s="35"/>
      <c r="R12" s="68"/>
      <c r="S12" s="65"/>
      <c r="T12" s="75"/>
      <c r="U12" s="71"/>
      <c r="V12" s="36"/>
      <c r="W12" s="68"/>
    </row>
    <row r="13" spans="2:29" ht="15" customHeight="1">
      <c r="B13" s="262" t="s">
        <v>138</v>
      </c>
      <c r="C13" s="258" t="s">
        <v>139</v>
      </c>
      <c r="D13" s="259">
        <v>24.6</v>
      </c>
      <c r="E13" s="1"/>
      <c r="F13" s="275" t="str">
        <f t="shared" si="0"/>
        <v/>
      </c>
      <c r="G13" s="257" t="s">
        <v>165</v>
      </c>
      <c r="H13" s="295" t="s">
        <v>166</v>
      </c>
      <c r="I13" s="302">
        <v>7.2</v>
      </c>
      <c r="J13" s="1"/>
      <c r="K13" s="275" t="str">
        <f>IF(J13&gt;0,I13*J13,"")</f>
        <v/>
      </c>
      <c r="L13" s="174"/>
      <c r="N13" s="74"/>
      <c r="O13" s="66"/>
      <c r="P13" s="67"/>
      <c r="Q13" s="35"/>
      <c r="R13" s="68"/>
      <c r="S13" s="65"/>
      <c r="T13" s="75"/>
      <c r="U13" s="76"/>
      <c r="V13" s="36"/>
      <c r="W13" s="68"/>
    </row>
    <row r="14" spans="2:29" ht="15" customHeight="1">
      <c r="B14" s="262" t="s">
        <v>142</v>
      </c>
      <c r="C14" s="258" t="s">
        <v>143</v>
      </c>
      <c r="D14" s="259">
        <v>30</v>
      </c>
      <c r="E14" s="1"/>
      <c r="F14" s="275" t="str">
        <f t="shared" si="0"/>
        <v/>
      </c>
      <c r="G14" s="257" t="s">
        <v>398</v>
      </c>
      <c r="H14" s="295" t="s">
        <v>169</v>
      </c>
      <c r="I14" s="292">
        <v>18</v>
      </c>
      <c r="J14" s="1"/>
      <c r="K14" s="275" t="str">
        <f>IF(J14&gt;0,I14*J14,"")</f>
        <v/>
      </c>
      <c r="L14" s="174"/>
      <c r="N14" s="74"/>
      <c r="O14" s="66"/>
      <c r="P14" s="67"/>
      <c r="Q14" s="35"/>
      <c r="R14" s="68"/>
      <c r="S14" s="74"/>
      <c r="T14" s="75"/>
      <c r="U14" s="71"/>
      <c r="V14" s="36"/>
      <c r="W14" s="68"/>
    </row>
    <row r="15" spans="2:29" ht="15" customHeight="1">
      <c r="B15" s="262" t="s">
        <v>146</v>
      </c>
      <c r="C15" s="258" t="s">
        <v>147</v>
      </c>
      <c r="D15" s="259">
        <v>38.4</v>
      </c>
      <c r="E15" s="1"/>
      <c r="F15" s="275" t="str">
        <f t="shared" si="0"/>
        <v/>
      </c>
      <c r="G15" s="257" t="s">
        <v>402</v>
      </c>
      <c r="H15" s="295" t="s">
        <v>403</v>
      </c>
      <c r="I15" s="292">
        <v>5.3</v>
      </c>
      <c r="J15" s="1"/>
      <c r="K15" s="275" t="str">
        <f t="shared" ref="K15" si="2">IF(J15&gt;0,I15*J15,"")</f>
        <v/>
      </c>
      <c r="L15" s="174"/>
      <c r="N15" s="74"/>
      <c r="O15" s="45"/>
      <c r="P15" s="67"/>
      <c r="Q15" s="35"/>
      <c r="R15" s="68"/>
      <c r="S15" s="74"/>
      <c r="T15" s="75"/>
      <c r="U15" s="71"/>
      <c r="V15" s="36"/>
      <c r="W15" s="68"/>
    </row>
    <row r="16" spans="2:29" ht="15" customHeight="1">
      <c r="B16" s="262" t="s">
        <v>150</v>
      </c>
      <c r="C16" s="258" t="s">
        <v>151</v>
      </c>
      <c r="D16" s="259">
        <v>29.4</v>
      </c>
      <c r="E16" s="1"/>
      <c r="F16" s="275" t="str">
        <f t="shared" si="0"/>
        <v/>
      </c>
      <c r="G16" s="262" t="s">
        <v>172</v>
      </c>
      <c r="H16" s="291" t="s">
        <v>173</v>
      </c>
      <c r="I16" s="292">
        <v>0.66</v>
      </c>
      <c r="J16" s="1"/>
      <c r="K16" s="275" t="str">
        <f t="shared" ref="K16:K23" si="3">IF(J16&gt;0,I16*J16,"")</f>
        <v/>
      </c>
      <c r="L16" s="174"/>
      <c r="N16" s="74"/>
      <c r="O16" s="66"/>
      <c r="P16" s="67"/>
      <c r="Q16" s="35"/>
      <c r="R16" s="68"/>
      <c r="T16" s="3"/>
      <c r="U16" s="2"/>
      <c r="V16" s="36"/>
      <c r="W16" s="68"/>
      <c r="X16" s="8"/>
      <c r="Y16" s="8"/>
      <c r="Z16" s="8"/>
      <c r="AA16" s="8"/>
      <c r="AB16" s="8"/>
      <c r="AC16" s="8"/>
    </row>
    <row r="17" spans="2:23" ht="15" customHeight="1">
      <c r="B17" s="262" t="s">
        <v>154</v>
      </c>
      <c r="C17" s="261" t="s">
        <v>155</v>
      </c>
      <c r="D17" s="259">
        <v>30</v>
      </c>
      <c r="E17" s="1"/>
      <c r="F17" s="275" t="str">
        <f t="shared" si="0"/>
        <v/>
      </c>
      <c r="G17" s="257" t="s">
        <v>176</v>
      </c>
      <c r="H17" s="291" t="s">
        <v>177</v>
      </c>
      <c r="I17" s="292">
        <v>1.08</v>
      </c>
      <c r="J17" s="1"/>
      <c r="K17" s="275" t="str">
        <f t="shared" si="3"/>
        <v/>
      </c>
      <c r="L17" s="174"/>
      <c r="N17" s="74"/>
      <c r="O17" s="66"/>
      <c r="P17" s="67"/>
      <c r="Q17" s="35"/>
      <c r="R17" s="68"/>
      <c r="S17" s="77"/>
      <c r="T17" s="3"/>
      <c r="U17" s="2"/>
      <c r="V17" s="36"/>
      <c r="W17" s="68"/>
    </row>
    <row r="18" spans="2:23" ht="15" customHeight="1">
      <c r="B18" s="262" t="s">
        <v>158</v>
      </c>
      <c r="C18" s="258" t="s">
        <v>159</v>
      </c>
      <c r="D18" s="259">
        <v>40</v>
      </c>
      <c r="E18" s="1"/>
      <c r="F18" s="275" t="str">
        <f t="shared" si="0"/>
        <v/>
      </c>
      <c r="G18" s="257" t="s">
        <v>180</v>
      </c>
      <c r="H18" s="291" t="s">
        <v>181</v>
      </c>
      <c r="I18" s="292">
        <v>1.08</v>
      </c>
      <c r="J18" s="1"/>
      <c r="K18" s="275" t="str">
        <f t="shared" si="3"/>
        <v/>
      </c>
      <c r="L18" s="174"/>
      <c r="N18" s="78"/>
      <c r="O18" s="79"/>
      <c r="P18" s="80"/>
      <c r="Q18" s="3"/>
      <c r="R18" s="81"/>
      <c r="S18" s="65"/>
      <c r="T18" s="75"/>
      <c r="U18" s="76"/>
      <c r="V18" s="36"/>
      <c r="W18" s="68"/>
    </row>
    <row r="19" spans="2:23" ht="15" customHeight="1">
      <c r="B19" s="262" t="s">
        <v>160</v>
      </c>
      <c r="C19" s="258" t="s">
        <v>161</v>
      </c>
      <c r="D19" s="259">
        <v>38.4</v>
      </c>
      <c r="E19" s="1"/>
      <c r="F19" s="275" t="str">
        <f t="shared" si="0"/>
        <v/>
      </c>
      <c r="G19" s="262" t="s">
        <v>184</v>
      </c>
      <c r="H19" s="291" t="s">
        <v>185</v>
      </c>
      <c r="I19" s="292">
        <v>1.02</v>
      </c>
      <c r="J19" s="1"/>
      <c r="K19" s="275" t="str">
        <f t="shared" si="3"/>
        <v/>
      </c>
      <c r="L19" s="174"/>
      <c r="N19" s="74"/>
      <c r="O19" s="45"/>
      <c r="P19" s="67"/>
      <c r="Q19" s="35"/>
      <c r="R19" s="68"/>
      <c r="S19" s="82"/>
      <c r="T19" s="83"/>
      <c r="U19" s="71"/>
      <c r="V19" s="36"/>
      <c r="W19" s="68"/>
    </row>
    <row r="20" spans="2:23" ht="15" customHeight="1">
      <c r="B20" s="11" t="s">
        <v>163</v>
      </c>
      <c r="C20" s="185" t="s">
        <v>164</v>
      </c>
      <c r="D20" s="263">
        <v>24</v>
      </c>
      <c r="E20" s="1"/>
      <c r="F20" s="275" t="str">
        <f t="shared" si="0"/>
        <v/>
      </c>
      <c r="G20" s="262" t="s">
        <v>188</v>
      </c>
      <c r="H20" s="291" t="s">
        <v>189</v>
      </c>
      <c r="I20" s="292">
        <v>0.66</v>
      </c>
      <c r="J20" s="1"/>
      <c r="K20" s="275" t="str">
        <f t="shared" si="3"/>
        <v/>
      </c>
      <c r="L20" s="174"/>
      <c r="N20" s="74"/>
      <c r="O20" s="66"/>
      <c r="P20" s="84"/>
      <c r="Q20" s="35"/>
      <c r="R20" s="68"/>
      <c r="S20" s="85"/>
      <c r="T20" s="70"/>
      <c r="U20" s="71"/>
      <c r="V20" s="36"/>
      <c r="W20" s="68"/>
    </row>
    <row r="21" spans="2:23" ht="15" customHeight="1">
      <c r="B21" s="262" t="s">
        <v>167</v>
      </c>
      <c r="C21" s="261" t="s">
        <v>168</v>
      </c>
      <c r="D21" s="259">
        <v>28.8</v>
      </c>
      <c r="E21" s="1"/>
      <c r="F21" s="275" t="str">
        <f t="shared" si="0"/>
        <v/>
      </c>
      <c r="G21" s="257" t="s">
        <v>192</v>
      </c>
      <c r="H21" s="291" t="s">
        <v>193</v>
      </c>
      <c r="I21" s="292">
        <v>2.52</v>
      </c>
      <c r="J21" s="1"/>
      <c r="K21" s="275" t="str">
        <f t="shared" si="3"/>
        <v/>
      </c>
      <c r="L21" s="174"/>
      <c r="N21" s="74"/>
      <c r="O21" s="66"/>
      <c r="P21" s="84"/>
      <c r="Q21" s="35"/>
      <c r="R21" s="68"/>
      <c r="S21" s="65"/>
      <c r="T21" s="70"/>
      <c r="U21" s="71"/>
      <c r="V21" s="36"/>
      <c r="W21" s="68"/>
    </row>
    <row r="22" spans="2:23" ht="15" customHeight="1">
      <c r="B22" s="262" t="s">
        <v>170</v>
      </c>
      <c r="C22" s="258" t="s">
        <v>171</v>
      </c>
      <c r="D22" s="264">
        <v>36</v>
      </c>
      <c r="E22" s="1"/>
      <c r="F22" s="275" t="str">
        <f t="shared" si="0"/>
        <v/>
      </c>
      <c r="G22" s="257" t="s">
        <v>196</v>
      </c>
      <c r="H22" s="291" t="s">
        <v>197</v>
      </c>
      <c r="I22" s="304">
        <v>1.2</v>
      </c>
      <c r="J22" s="1"/>
      <c r="K22" s="275" t="str">
        <f t="shared" si="3"/>
        <v/>
      </c>
      <c r="L22" s="176"/>
      <c r="N22" s="74"/>
      <c r="O22" s="66"/>
      <c r="P22" s="84"/>
      <c r="Q22" s="35"/>
      <c r="R22" s="68"/>
      <c r="S22" s="65"/>
      <c r="T22" s="70"/>
      <c r="U22" s="71"/>
      <c r="V22" s="36"/>
      <c r="W22" s="68"/>
    </row>
    <row r="23" spans="2:23" ht="15" customHeight="1">
      <c r="B23" s="262" t="s">
        <v>174</v>
      </c>
      <c r="C23" s="258" t="s">
        <v>175</v>
      </c>
      <c r="D23" s="264">
        <v>29.4</v>
      </c>
      <c r="E23" s="1"/>
      <c r="F23" s="275" t="str">
        <f t="shared" si="0"/>
        <v/>
      </c>
      <c r="G23" s="305" t="s">
        <v>200</v>
      </c>
      <c r="H23" s="306" t="s">
        <v>201</v>
      </c>
      <c r="I23" s="304">
        <v>12</v>
      </c>
      <c r="J23" s="1"/>
      <c r="K23" s="275" t="str">
        <f t="shared" si="3"/>
        <v/>
      </c>
      <c r="L23" s="177"/>
      <c r="N23" s="74"/>
      <c r="O23" s="66"/>
      <c r="P23" s="84"/>
      <c r="Q23" s="35"/>
      <c r="R23" s="68"/>
      <c r="S23" s="74"/>
      <c r="T23" s="70"/>
      <c r="U23" s="71"/>
      <c r="V23" s="36"/>
      <c r="W23" s="68"/>
    </row>
    <row r="24" spans="2:23" ht="15" customHeight="1">
      <c r="B24" s="262" t="s">
        <v>178</v>
      </c>
      <c r="C24" s="258" t="s">
        <v>179</v>
      </c>
      <c r="D24" s="264">
        <v>32.4</v>
      </c>
      <c r="E24" s="1"/>
      <c r="F24" s="275" t="str">
        <f t="shared" si="0"/>
        <v/>
      </c>
      <c r="G24" s="307" t="s">
        <v>207</v>
      </c>
      <c r="H24" s="308"/>
      <c r="I24" s="309"/>
      <c r="J24" s="1"/>
      <c r="K24" s="275"/>
      <c r="L24" s="174"/>
      <c r="N24" s="85"/>
      <c r="O24" s="66"/>
      <c r="P24" s="84"/>
      <c r="Q24" s="35"/>
      <c r="R24" s="68"/>
      <c r="S24" s="85"/>
      <c r="T24" s="70"/>
      <c r="U24" s="71"/>
      <c r="V24" s="36"/>
      <c r="W24" s="68"/>
    </row>
    <row r="25" spans="2:23" ht="15" customHeight="1">
      <c r="B25" s="262" t="s">
        <v>182</v>
      </c>
      <c r="C25" s="258" t="s">
        <v>183</v>
      </c>
      <c r="D25" s="264">
        <v>39</v>
      </c>
      <c r="E25" s="1"/>
      <c r="F25" s="275" t="str">
        <f t="shared" si="0"/>
        <v/>
      </c>
      <c r="G25" s="280" t="s">
        <v>209</v>
      </c>
      <c r="H25" s="258" t="s">
        <v>210</v>
      </c>
      <c r="I25" s="310" t="s">
        <v>211</v>
      </c>
      <c r="J25" s="1"/>
      <c r="K25" s="275"/>
      <c r="L25" s="174"/>
      <c r="N25" s="74"/>
      <c r="O25" s="45"/>
      <c r="P25" s="67"/>
      <c r="Q25" s="35"/>
      <c r="R25" s="68"/>
      <c r="S25" s="65"/>
      <c r="T25" s="70"/>
      <c r="U25" s="71"/>
      <c r="V25" s="36"/>
      <c r="W25" s="68"/>
    </row>
    <row r="26" spans="2:23" ht="15" customHeight="1">
      <c r="B26" s="265" t="s">
        <v>186</v>
      </c>
      <c r="C26" s="258" t="s">
        <v>187</v>
      </c>
      <c r="D26" s="264">
        <v>30</v>
      </c>
      <c r="E26" s="1"/>
      <c r="F26" s="275" t="str">
        <f t="shared" si="0"/>
        <v/>
      </c>
      <c r="G26" s="311" t="s">
        <v>212</v>
      </c>
      <c r="H26" s="312" t="s">
        <v>213</v>
      </c>
      <c r="I26" s="259">
        <v>0.36</v>
      </c>
      <c r="J26" s="1"/>
      <c r="K26" s="275" t="str">
        <f t="shared" ref="K26:K34" si="4">IF(J26&gt;0,I26*J26,"")</f>
        <v/>
      </c>
      <c r="L26" s="174"/>
      <c r="N26" s="86"/>
      <c r="O26" s="45"/>
      <c r="P26" s="67"/>
      <c r="Q26" s="35"/>
      <c r="R26" s="68"/>
      <c r="S26" s="65"/>
      <c r="T26" s="70"/>
      <c r="U26" s="87"/>
      <c r="V26" s="36"/>
      <c r="W26" s="68"/>
    </row>
    <row r="27" spans="2:23" ht="15" customHeight="1">
      <c r="B27" s="262" t="s">
        <v>190</v>
      </c>
      <c r="C27" s="261" t="s">
        <v>191</v>
      </c>
      <c r="D27" s="259">
        <v>33.6</v>
      </c>
      <c r="E27" s="1"/>
      <c r="F27" s="275" t="str">
        <f t="shared" si="0"/>
        <v/>
      </c>
      <c r="G27" s="311" t="s">
        <v>214</v>
      </c>
      <c r="H27" s="261" t="s">
        <v>215</v>
      </c>
      <c r="I27" s="259">
        <v>0.6</v>
      </c>
      <c r="J27" s="1"/>
      <c r="K27" s="275" t="str">
        <f t="shared" si="4"/>
        <v/>
      </c>
      <c r="L27" s="174"/>
      <c r="N27" s="74"/>
      <c r="O27" s="45"/>
      <c r="P27" s="67"/>
      <c r="Q27" s="35"/>
      <c r="R27" s="68"/>
      <c r="S27" s="88"/>
      <c r="T27" s="89"/>
      <c r="U27" s="87"/>
      <c r="V27" s="36"/>
      <c r="W27" s="68"/>
    </row>
    <row r="28" spans="2:23" ht="15" customHeight="1">
      <c r="B28" s="266" t="s">
        <v>194</v>
      </c>
      <c r="C28" s="261" t="s">
        <v>195</v>
      </c>
      <c r="D28" s="259">
        <v>15</v>
      </c>
      <c r="E28" s="1"/>
      <c r="F28" s="275" t="str">
        <f t="shared" si="0"/>
        <v/>
      </c>
      <c r="G28" s="280" t="s">
        <v>218</v>
      </c>
      <c r="H28" s="261" t="s">
        <v>219</v>
      </c>
      <c r="I28" s="259">
        <v>0.6</v>
      </c>
      <c r="J28" s="1"/>
      <c r="K28" s="275" t="str">
        <f t="shared" si="4"/>
        <v/>
      </c>
      <c r="L28" s="174"/>
      <c r="N28" s="90"/>
      <c r="O28" s="91"/>
      <c r="P28" s="92"/>
      <c r="Q28" s="37"/>
      <c r="R28" s="93"/>
      <c r="S28" s="38"/>
      <c r="T28" s="94"/>
      <c r="U28" s="95"/>
      <c r="V28" s="36"/>
      <c r="W28" s="96"/>
    </row>
    <row r="29" spans="2:23" ht="15" customHeight="1">
      <c r="B29" s="262" t="s">
        <v>198</v>
      </c>
      <c r="C29" s="261" t="s">
        <v>199</v>
      </c>
      <c r="D29" s="259">
        <v>30</v>
      </c>
      <c r="E29" s="1"/>
      <c r="F29" s="275" t="str">
        <f t="shared" si="0"/>
        <v/>
      </c>
      <c r="G29" s="313" t="s">
        <v>222</v>
      </c>
      <c r="H29" s="268" t="s">
        <v>223</v>
      </c>
      <c r="I29" s="269">
        <v>0.42</v>
      </c>
      <c r="J29" s="1"/>
      <c r="K29" s="275" t="str">
        <f t="shared" si="4"/>
        <v/>
      </c>
      <c r="L29" s="174"/>
      <c r="M29" s="12"/>
      <c r="N29" s="97"/>
      <c r="O29" s="45"/>
      <c r="P29" s="67"/>
      <c r="Q29" s="35"/>
      <c r="S29" s="77"/>
      <c r="T29" s="94"/>
      <c r="U29" s="95"/>
      <c r="V29" s="36"/>
      <c r="W29" s="96"/>
    </row>
    <row r="30" spans="2:23" ht="15" customHeight="1">
      <c r="B30" s="267" t="s">
        <v>202</v>
      </c>
      <c r="C30" s="268" t="s">
        <v>203</v>
      </c>
      <c r="D30" s="269">
        <v>32.4</v>
      </c>
      <c r="E30" s="1"/>
      <c r="F30" s="275" t="str">
        <f t="shared" si="0"/>
        <v/>
      </c>
      <c r="G30" s="280" t="s">
        <v>226</v>
      </c>
      <c r="H30" s="261" t="s">
        <v>227</v>
      </c>
      <c r="I30" s="259">
        <v>0.72</v>
      </c>
      <c r="J30" s="1"/>
      <c r="K30" s="275" t="str">
        <f t="shared" si="4"/>
        <v/>
      </c>
      <c r="L30" s="174"/>
      <c r="N30" s="98"/>
      <c r="O30" s="47"/>
      <c r="P30" s="99"/>
      <c r="Q30" s="35"/>
      <c r="R30" s="100"/>
      <c r="S30" s="44"/>
      <c r="T30" s="66"/>
      <c r="U30" s="101"/>
      <c r="V30" s="35"/>
      <c r="W30" s="39"/>
    </row>
    <row r="31" spans="2:23" ht="15" customHeight="1" thickBot="1">
      <c r="B31" s="270" t="s">
        <v>204</v>
      </c>
      <c r="C31" s="261" t="s">
        <v>205</v>
      </c>
      <c r="D31" s="259" t="s">
        <v>206</v>
      </c>
      <c r="E31" s="1"/>
      <c r="F31" s="276"/>
      <c r="G31" s="280" t="s">
        <v>230</v>
      </c>
      <c r="H31" s="261" t="s">
        <v>231</v>
      </c>
      <c r="I31" s="259">
        <v>0.12</v>
      </c>
      <c r="J31" s="1"/>
      <c r="K31" s="275" t="str">
        <f t="shared" si="4"/>
        <v/>
      </c>
      <c r="L31" s="174"/>
      <c r="O31" s="10"/>
      <c r="S31" s="44"/>
      <c r="T31" s="45"/>
      <c r="U31" s="102"/>
      <c r="V31" s="35"/>
      <c r="W31" s="39"/>
    </row>
    <row r="32" spans="2:23" ht="15" customHeight="1" thickBot="1">
      <c r="B32" s="271" t="s">
        <v>208</v>
      </c>
      <c r="C32" s="272"/>
      <c r="D32" s="273"/>
      <c r="E32" s="274">
        <f>IF(SUM(E7:E31)=0,0,SUM(E7:E31))</f>
        <v>0</v>
      </c>
      <c r="F32" s="168">
        <f>IF(SUM(F7:F31)=0,0,SUM(F7:F31))</f>
        <v>0</v>
      </c>
      <c r="G32" s="280" t="s">
        <v>233</v>
      </c>
      <c r="H32" s="291" t="s">
        <v>234</v>
      </c>
      <c r="I32" s="259">
        <v>0.48</v>
      </c>
      <c r="J32" s="1"/>
      <c r="K32" s="275" t="str">
        <f t="shared" si="4"/>
        <v/>
      </c>
      <c r="L32" s="174"/>
      <c r="N32" s="77"/>
      <c r="O32" s="47"/>
      <c r="P32" s="99"/>
      <c r="Q32" s="35"/>
      <c r="R32" s="100"/>
      <c r="S32" s="44"/>
      <c r="T32" s="45"/>
      <c r="U32" s="102"/>
      <c r="V32" s="35"/>
      <c r="W32" s="39"/>
    </row>
    <row r="33" spans="2:23" ht="15" customHeight="1">
      <c r="B33" s="277" t="s">
        <v>406</v>
      </c>
      <c r="C33" s="278"/>
      <c r="D33" s="278"/>
      <c r="E33" s="299"/>
      <c r="F33" s="300"/>
      <c r="G33" s="314" t="s">
        <v>237</v>
      </c>
      <c r="H33" s="261" t="s">
        <v>238</v>
      </c>
      <c r="I33" s="259">
        <v>0.6</v>
      </c>
      <c r="J33" s="1"/>
      <c r="K33" s="275" t="str">
        <f t="shared" si="4"/>
        <v/>
      </c>
      <c r="L33" s="177"/>
      <c r="N33" s="103"/>
      <c r="O33" s="45"/>
      <c r="P33" s="102"/>
      <c r="Q33" s="35"/>
      <c r="R33" s="68"/>
      <c r="S33" s="44"/>
      <c r="T33" s="45"/>
      <c r="U33" s="102"/>
      <c r="V33" s="35"/>
      <c r="W33" s="39"/>
    </row>
    <row r="34" spans="2:23" ht="15" customHeight="1">
      <c r="B34" s="266" t="s">
        <v>408</v>
      </c>
      <c r="C34" s="261" t="s">
        <v>195</v>
      </c>
      <c r="D34" s="279"/>
      <c r="E34" s="301"/>
      <c r="F34" s="275"/>
      <c r="G34" s="315" t="s">
        <v>241</v>
      </c>
      <c r="H34" s="258" t="s">
        <v>242</v>
      </c>
      <c r="I34" s="259">
        <v>14.4</v>
      </c>
      <c r="J34" s="1"/>
      <c r="K34" s="275" t="str">
        <f t="shared" si="4"/>
        <v/>
      </c>
      <c r="L34" s="176"/>
      <c r="N34" s="103"/>
      <c r="O34" s="45"/>
      <c r="P34" s="102"/>
      <c r="Q34" s="35"/>
      <c r="R34" s="68"/>
      <c r="S34" s="104"/>
      <c r="T34" s="91"/>
      <c r="U34" s="105"/>
      <c r="V34" s="37"/>
      <c r="W34" s="106"/>
    </row>
    <row r="35" spans="2:23" ht="15" customHeight="1">
      <c r="B35" s="265" t="s">
        <v>409</v>
      </c>
      <c r="C35" s="258" t="s">
        <v>187</v>
      </c>
      <c r="D35" s="279"/>
      <c r="E35" s="301"/>
      <c r="F35" s="275"/>
      <c r="G35" s="315" t="s">
        <v>245</v>
      </c>
      <c r="H35" s="261" t="s">
        <v>246</v>
      </c>
      <c r="I35" s="316" t="s">
        <v>211</v>
      </c>
      <c r="J35" s="1"/>
      <c r="K35" s="275"/>
      <c r="L35" s="178"/>
      <c r="N35" s="107"/>
      <c r="O35" s="66"/>
      <c r="P35" s="102"/>
      <c r="Q35" s="35"/>
      <c r="R35" s="68"/>
      <c r="S35" s="44"/>
      <c r="T35" s="45"/>
      <c r="U35" s="102"/>
      <c r="V35" s="35"/>
      <c r="W35" s="39"/>
    </row>
    <row r="36" spans="2:23" ht="15" customHeight="1">
      <c r="B36" s="280" t="s">
        <v>410</v>
      </c>
      <c r="C36" s="261" t="s">
        <v>319</v>
      </c>
      <c r="D36" s="279"/>
      <c r="E36" s="301"/>
      <c r="F36" s="275"/>
      <c r="G36" s="315" t="s">
        <v>249</v>
      </c>
      <c r="H36" s="258" t="s">
        <v>250</v>
      </c>
      <c r="I36" s="259">
        <v>1.8</v>
      </c>
      <c r="J36" s="1"/>
      <c r="K36" s="275" t="str">
        <f>IF(J36&gt;0,I36*J36,"")</f>
        <v/>
      </c>
      <c r="L36" s="178"/>
      <c r="N36" s="103"/>
      <c r="O36" s="66"/>
      <c r="P36" s="102"/>
      <c r="Q36" s="35"/>
      <c r="R36" s="68"/>
      <c r="S36" s="44"/>
      <c r="T36" s="45"/>
      <c r="U36" s="102"/>
      <c r="V36" s="35"/>
      <c r="W36" s="39"/>
    </row>
    <row r="37" spans="2:23" ht="15" customHeight="1">
      <c r="B37" s="281" t="s">
        <v>407</v>
      </c>
      <c r="C37" s="282"/>
      <c r="D37" s="259">
        <v>24</v>
      </c>
      <c r="E37" s="184"/>
      <c r="F37" s="275" t="str">
        <f t="shared" ref="F37" si="5">IF(E37&gt;0,D37*E37,"")</f>
        <v/>
      </c>
      <c r="G37" s="317" t="s">
        <v>253</v>
      </c>
      <c r="H37" s="318" t="s">
        <v>254</v>
      </c>
      <c r="I37" s="316" t="s">
        <v>211</v>
      </c>
      <c r="J37" s="1"/>
      <c r="K37" s="275"/>
      <c r="L37" s="178"/>
      <c r="N37" s="108"/>
      <c r="O37" s="66"/>
      <c r="P37" s="102"/>
      <c r="Q37" s="35"/>
      <c r="R37" s="68"/>
      <c r="S37" s="44"/>
      <c r="T37" s="70"/>
      <c r="U37" s="102"/>
      <c r="V37" s="35"/>
      <c r="W37" s="39"/>
    </row>
    <row r="38" spans="2:23" ht="15" customHeight="1">
      <c r="B38" s="283" t="s">
        <v>113</v>
      </c>
      <c r="C38" s="272"/>
      <c r="D38" s="284"/>
      <c r="E38" s="1"/>
      <c r="F38" s="275"/>
      <c r="G38" s="307" t="s">
        <v>259</v>
      </c>
      <c r="H38" s="319"/>
      <c r="I38" s="278"/>
      <c r="J38" s="1"/>
      <c r="K38" s="275"/>
      <c r="L38" s="178"/>
      <c r="N38" s="103"/>
      <c r="O38" s="66"/>
      <c r="P38" s="102"/>
      <c r="Q38" s="35"/>
      <c r="R38" s="68"/>
      <c r="S38" s="109"/>
      <c r="T38" s="45"/>
      <c r="U38" s="102"/>
      <c r="V38" s="35"/>
      <c r="W38" s="39"/>
    </row>
    <row r="39" spans="2:23" ht="15" customHeight="1">
      <c r="B39" s="285" t="s">
        <v>216</v>
      </c>
      <c r="C39" s="261" t="s">
        <v>217</v>
      </c>
      <c r="D39" s="259">
        <v>0.9</v>
      </c>
      <c r="E39" s="1"/>
      <c r="F39" s="275" t="str">
        <f>IF(E39&gt;0,D39*E39,"")</f>
        <v/>
      </c>
      <c r="G39" s="280" t="s">
        <v>262</v>
      </c>
      <c r="H39" s="261" t="s">
        <v>263</v>
      </c>
      <c r="I39" s="259">
        <v>1.8</v>
      </c>
      <c r="J39" s="1"/>
      <c r="K39" s="275" t="str">
        <f t="shared" ref="K39:K66" si="6">IF(J39&gt;0,I39*J39,"")</f>
        <v/>
      </c>
      <c r="L39" s="178"/>
      <c r="N39" s="103"/>
      <c r="O39" s="45"/>
      <c r="P39" s="102"/>
      <c r="Q39" s="35"/>
      <c r="R39" s="68"/>
      <c r="S39" s="110"/>
      <c r="T39" s="66"/>
      <c r="U39" s="102"/>
      <c r="V39" s="35"/>
      <c r="W39" s="39"/>
    </row>
    <row r="40" spans="2:23" ht="15" customHeight="1">
      <c r="B40" s="285" t="s">
        <v>220</v>
      </c>
      <c r="C40" s="261" t="s">
        <v>221</v>
      </c>
      <c r="D40" s="259">
        <v>1.08</v>
      </c>
      <c r="E40" s="1"/>
      <c r="F40" s="275" t="str">
        <f t="shared" ref="F40:F71" si="7">IF(E40&gt;0,D40*E40,"")</f>
        <v/>
      </c>
      <c r="G40" s="280" t="s">
        <v>266</v>
      </c>
      <c r="H40" s="261" t="s">
        <v>267</v>
      </c>
      <c r="I40" s="259">
        <v>0.6</v>
      </c>
      <c r="J40" s="1"/>
      <c r="K40" s="275" t="str">
        <f t="shared" si="6"/>
        <v/>
      </c>
      <c r="L40" s="178"/>
      <c r="N40" s="103"/>
      <c r="O40" s="66"/>
      <c r="P40" s="102"/>
      <c r="Q40" s="35"/>
      <c r="R40" s="68"/>
      <c r="S40" s="110"/>
      <c r="T40" s="45"/>
      <c r="U40" s="111"/>
      <c r="V40" s="35"/>
      <c r="W40" s="39"/>
    </row>
    <row r="41" spans="2:23" ht="15" customHeight="1">
      <c r="B41" s="286" t="s">
        <v>224</v>
      </c>
      <c r="C41" s="258" t="s">
        <v>225</v>
      </c>
      <c r="D41" s="259">
        <v>1.45</v>
      </c>
      <c r="E41" s="1"/>
      <c r="F41" s="275" t="str">
        <f t="shared" si="7"/>
        <v/>
      </c>
      <c r="G41" s="280" t="s">
        <v>270</v>
      </c>
      <c r="H41" s="261" t="s">
        <v>271</v>
      </c>
      <c r="I41" s="259">
        <v>0.36</v>
      </c>
      <c r="J41" s="1"/>
      <c r="K41" s="275" t="str">
        <f t="shared" si="6"/>
        <v/>
      </c>
      <c r="L41" s="178"/>
      <c r="N41" s="103"/>
      <c r="O41" s="66"/>
      <c r="P41" s="102"/>
      <c r="Q41" s="35"/>
      <c r="R41" s="68"/>
      <c r="S41" s="110"/>
      <c r="T41" s="66"/>
      <c r="U41" s="102"/>
      <c r="V41" s="35"/>
      <c r="W41" s="39"/>
    </row>
    <row r="42" spans="2:23" ht="15" customHeight="1">
      <c r="B42" s="285" t="s">
        <v>228</v>
      </c>
      <c r="C42" s="258" t="s">
        <v>229</v>
      </c>
      <c r="D42" s="259">
        <v>1.7</v>
      </c>
      <c r="E42" s="1"/>
      <c r="F42" s="275" t="str">
        <f t="shared" si="7"/>
        <v/>
      </c>
      <c r="G42" s="280" t="s">
        <v>274</v>
      </c>
      <c r="H42" s="261" t="s">
        <v>275</v>
      </c>
      <c r="I42" s="259">
        <v>0.6</v>
      </c>
      <c r="J42" s="1"/>
      <c r="K42" s="275" t="str">
        <f t="shared" si="6"/>
        <v/>
      </c>
      <c r="L42" s="178"/>
      <c r="N42" s="103"/>
      <c r="O42" s="45"/>
      <c r="P42" s="102"/>
      <c r="Q42" s="35"/>
      <c r="R42" s="68"/>
      <c r="S42" s="112"/>
      <c r="T42" s="94"/>
      <c r="U42" s="111"/>
      <c r="V42" s="35"/>
      <c r="W42" s="39"/>
    </row>
    <row r="43" spans="2:23" ht="15" customHeight="1">
      <c r="B43" s="280" t="s">
        <v>397</v>
      </c>
      <c r="C43" s="258" t="s">
        <v>232</v>
      </c>
      <c r="D43" s="259">
        <v>6.3</v>
      </c>
      <c r="E43" s="1"/>
      <c r="F43" s="275" t="str">
        <f t="shared" si="7"/>
        <v/>
      </c>
      <c r="G43" s="280" t="s">
        <v>278</v>
      </c>
      <c r="H43" s="261" t="s">
        <v>279</v>
      </c>
      <c r="I43" s="259">
        <v>0.36</v>
      </c>
      <c r="J43" s="1"/>
      <c r="K43" s="275" t="str">
        <f t="shared" si="6"/>
        <v/>
      </c>
      <c r="L43" s="178"/>
      <c r="N43" s="103"/>
      <c r="O43" s="45"/>
      <c r="P43" s="102"/>
      <c r="Q43" s="35"/>
      <c r="R43" s="68"/>
      <c r="S43" s="38"/>
      <c r="T43" s="3"/>
      <c r="U43" s="40"/>
      <c r="V43" s="3"/>
      <c r="W43" s="39"/>
    </row>
    <row r="44" spans="2:23" ht="15" customHeight="1">
      <c r="B44" s="285" t="s">
        <v>235</v>
      </c>
      <c r="C44" s="258" t="s">
        <v>236</v>
      </c>
      <c r="D44" s="259">
        <v>12</v>
      </c>
      <c r="E44" s="1"/>
      <c r="F44" s="275" t="str">
        <f t="shared" si="7"/>
        <v/>
      </c>
      <c r="G44" s="280" t="s">
        <v>282</v>
      </c>
      <c r="H44" s="261" t="s">
        <v>283</v>
      </c>
      <c r="I44" s="259">
        <v>0.6</v>
      </c>
      <c r="J44" s="1"/>
      <c r="K44" s="275" t="str">
        <f t="shared" si="6"/>
        <v/>
      </c>
      <c r="L44" s="178"/>
      <c r="N44" s="103"/>
      <c r="O44" s="45"/>
      <c r="P44" s="102"/>
      <c r="Q44" s="35"/>
      <c r="R44" s="68"/>
      <c r="S44" s="77"/>
      <c r="V44" s="36"/>
    </row>
    <row r="45" spans="2:23" ht="15" customHeight="1">
      <c r="B45" s="285" t="s">
        <v>239</v>
      </c>
      <c r="C45" s="261" t="s">
        <v>240</v>
      </c>
      <c r="D45" s="259">
        <v>0.36</v>
      </c>
      <c r="E45" s="1"/>
      <c r="F45" s="275" t="str">
        <f t="shared" si="7"/>
        <v/>
      </c>
      <c r="G45" s="280" t="s">
        <v>286</v>
      </c>
      <c r="H45" s="261" t="s">
        <v>287</v>
      </c>
      <c r="I45" s="259">
        <v>0.48</v>
      </c>
      <c r="J45" s="1"/>
      <c r="K45" s="275" t="str">
        <f t="shared" si="6"/>
        <v/>
      </c>
      <c r="L45" s="178"/>
      <c r="N45" s="103"/>
      <c r="O45" s="66"/>
      <c r="P45" s="102"/>
      <c r="Q45" s="35"/>
      <c r="R45" s="68"/>
      <c r="S45" s="109"/>
      <c r="T45" s="45"/>
      <c r="U45" s="102"/>
      <c r="V45" s="35"/>
      <c r="W45" s="68"/>
    </row>
    <row r="46" spans="2:23" ht="15" customHeight="1">
      <c r="B46" s="285" t="s">
        <v>243</v>
      </c>
      <c r="C46" s="258" t="s">
        <v>244</v>
      </c>
      <c r="D46" s="259">
        <v>1.08</v>
      </c>
      <c r="E46" s="1"/>
      <c r="F46" s="275" t="str">
        <f t="shared" si="7"/>
        <v/>
      </c>
      <c r="G46" s="280" t="s">
        <v>290</v>
      </c>
      <c r="H46" s="261" t="s">
        <v>291</v>
      </c>
      <c r="I46" s="259">
        <v>0.6</v>
      </c>
      <c r="J46" s="1"/>
      <c r="K46" s="275" t="str">
        <f t="shared" si="6"/>
        <v/>
      </c>
      <c r="L46" s="179"/>
      <c r="N46" s="103"/>
      <c r="O46" s="66"/>
      <c r="P46" s="102"/>
      <c r="Q46" s="35"/>
      <c r="R46" s="68"/>
      <c r="S46" s="109"/>
      <c r="T46" s="45"/>
      <c r="U46" s="102"/>
      <c r="V46" s="35"/>
      <c r="W46" s="68"/>
    </row>
    <row r="47" spans="2:23" ht="15" customHeight="1">
      <c r="B47" s="285" t="s">
        <v>247</v>
      </c>
      <c r="C47" s="258" t="s">
        <v>248</v>
      </c>
      <c r="D47" s="259">
        <v>2.4</v>
      </c>
      <c r="E47" s="1"/>
      <c r="F47" s="275" t="str">
        <f t="shared" si="7"/>
        <v/>
      </c>
      <c r="G47" s="280" t="s">
        <v>294</v>
      </c>
      <c r="H47" s="261" t="s">
        <v>295</v>
      </c>
      <c r="I47" s="259">
        <v>6.72</v>
      </c>
      <c r="J47" s="1"/>
      <c r="K47" s="275" t="str">
        <f t="shared" si="6"/>
        <v/>
      </c>
      <c r="L47" s="178"/>
      <c r="N47" s="103"/>
      <c r="O47" s="66"/>
      <c r="P47" s="102"/>
      <c r="Q47" s="35"/>
      <c r="R47" s="68"/>
      <c r="S47" s="109"/>
      <c r="T47" s="45"/>
      <c r="U47" s="102"/>
      <c r="V47" s="35"/>
      <c r="W47" s="68"/>
    </row>
    <row r="48" spans="2:23" ht="15" customHeight="1">
      <c r="B48" s="285" t="s">
        <v>251</v>
      </c>
      <c r="C48" s="261" t="s">
        <v>252</v>
      </c>
      <c r="D48" s="259">
        <v>0.36</v>
      </c>
      <c r="E48" s="1"/>
      <c r="F48" s="275" t="str">
        <f t="shared" si="7"/>
        <v/>
      </c>
      <c r="G48" s="280" t="s">
        <v>298</v>
      </c>
      <c r="H48" s="261" t="s">
        <v>299</v>
      </c>
      <c r="I48" s="259">
        <v>6.72</v>
      </c>
      <c r="J48" s="1"/>
      <c r="K48" s="275" t="str">
        <f t="shared" si="6"/>
        <v/>
      </c>
      <c r="L48" s="178"/>
      <c r="N48" s="109"/>
      <c r="O48" s="45"/>
      <c r="P48" s="102"/>
      <c r="Q48" s="35"/>
      <c r="R48" s="68"/>
      <c r="S48" s="109"/>
      <c r="T48" s="45"/>
      <c r="U48" s="102"/>
      <c r="V48" s="35"/>
      <c r="W48" s="68"/>
    </row>
    <row r="49" spans="2:23" ht="15" customHeight="1">
      <c r="B49" s="285" t="s">
        <v>255</v>
      </c>
      <c r="C49" s="261" t="s">
        <v>256</v>
      </c>
      <c r="D49" s="259">
        <v>0.36</v>
      </c>
      <c r="E49" s="1"/>
      <c r="F49" s="275" t="str">
        <f t="shared" si="7"/>
        <v/>
      </c>
      <c r="G49" s="280" t="s">
        <v>302</v>
      </c>
      <c r="H49" s="261" t="s">
        <v>303</v>
      </c>
      <c r="I49" s="259">
        <v>0.6</v>
      </c>
      <c r="J49" s="1"/>
      <c r="K49" s="275" t="str">
        <f t="shared" si="6"/>
        <v/>
      </c>
      <c r="L49" s="35"/>
      <c r="N49" s="103"/>
      <c r="O49" s="45"/>
      <c r="P49" s="102"/>
      <c r="Q49" s="35"/>
      <c r="R49" s="68"/>
      <c r="S49" s="109"/>
      <c r="T49" s="45"/>
      <c r="U49" s="102"/>
      <c r="V49" s="35"/>
      <c r="W49" s="68"/>
    </row>
    <row r="50" spans="2:23" ht="15" customHeight="1">
      <c r="B50" s="285" t="s">
        <v>257</v>
      </c>
      <c r="C50" s="261" t="s">
        <v>258</v>
      </c>
      <c r="D50" s="259">
        <v>0.72</v>
      </c>
      <c r="E50" s="1"/>
      <c r="F50" s="275" t="str">
        <f t="shared" si="7"/>
        <v/>
      </c>
      <c r="G50" s="280" t="s">
        <v>306</v>
      </c>
      <c r="H50" s="261" t="s">
        <v>307</v>
      </c>
      <c r="I50" s="259">
        <v>0.36</v>
      </c>
      <c r="J50" s="1"/>
      <c r="K50" s="275" t="str">
        <f t="shared" si="6"/>
        <v/>
      </c>
      <c r="L50" s="178"/>
      <c r="N50" s="103"/>
      <c r="O50" s="45"/>
      <c r="P50" s="102"/>
      <c r="Q50" s="35"/>
      <c r="R50" s="68"/>
      <c r="S50" s="109"/>
      <c r="T50" s="45"/>
      <c r="U50" s="102"/>
      <c r="V50" s="35"/>
      <c r="W50" s="68"/>
    </row>
    <row r="51" spans="2:23" ht="15" customHeight="1">
      <c r="B51" s="285" t="s">
        <v>260</v>
      </c>
      <c r="C51" s="258" t="s">
        <v>261</v>
      </c>
      <c r="D51" s="259">
        <v>2.4</v>
      </c>
      <c r="E51" s="1"/>
      <c r="F51" s="275" t="str">
        <f t="shared" si="7"/>
        <v/>
      </c>
      <c r="G51" s="280" t="s">
        <v>310</v>
      </c>
      <c r="H51" s="261" t="s">
        <v>311</v>
      </c>
      <c r="I51" s="259">
        <v>1.2</v>
      </c>
      <c r="J51" s="1"/>
      <c r="K51" s="275" t="str">
        <f t="shared" si="6"/>
        <v/>
      </c>
      <c r="L51" s="178"/>
      <c r="N51" s="103"/>
      <c r="O51" s="45"/>
      <c r="P51" s="102"/>
      <c r="Q51" s="35"/>
      <c r="R51" s="68"/>
      <c r="S51" s="109"/>
      <c r="T51" s="45"/>
      <c r="U51" s="102"/>
      <c r="V51" s="35"/>
      <c r="W51" s="68"/>
    </row>
    <row r="52" spans="2:23" ht="15" customHeight="1">
      <c r="B52" s="285" t="s">
        <v>264</v>
      </c>
      <c r="C52" s="258" t="s">
        <v>265</v>
      </c>
      <c r="D52" s="259">
        <v>2.4</v>
      </c>
      <c r="E52" s="1"/>
      <c r="F52" s="275" t="str">
        <f t="shared" si="7"/>
        <v/>
      </c>
      <c r="G52" s="280" t="s">
        <v>314</v>
      </c>
      <c r="H52" s="261" t="s">
        <v>315</v>
      </c>
      <c r="I52" s="259">
        <v>0.36</v>
      </c>
      <c r="J52" s="1"/>
      <c r="K52" s="275" t="str">
        <f t="shared" si="6"/>
        <v/>
      </c>
      <c r="L52" s="178"/>
      <c r="N52" s="113"/>
      <c r="O52" s="45"/>
      <c r="P52" s="102"/>
      <c r="Q52" s="35"/>
      <c r="R52" s="68"/>
      <c r="S52" s="109"/>
      <c r="T52" s="45"/>
      <c r="U52" s="102"/>
      <c r="V52" s="35"/>
      <c r="W52" s="68"/>
    </row>
    <row r="53" spans="2:23" ht="15" customHeight="1">
      <c r="B53" s="285" t="s">
        <v>268</v>
      </c>
      <c r="C53" s="258" t="s">
        <v>269</v>
      </c>
      <c r="D53" s="259">
        <v>2.4</v>
      </c>
      <c r="E53" s="1"/>
      <c r="F53" s="275" t="str">
        <f t="shared" si="7"/>
        <v/>
      </c>
      <c r="G53" s="280" t="s">
        <v>316</v>
      </c>
      <c r="H53" s="261" t="s">
        <v>317</v>
      </c>
      <c r="I53" s="259">
        <v>0.48</v>
      </c>
      <c r="J53" s="1"/>
      <c r="K53" s="275" t="str">
        <f t="shared" si="6"/>
        <v/>
      </c>
      <c r="L53" s="178"/>
      <c r="N53" s="103"/>
      <c r="O53" s="45"/>
      <c r="P53" s="102"/>
      <c r="Q53" s="35"/>
      <c r="R53" s="68"/>
      <c r="S53" s="109"/>
      <c r="T53" s="45"/>
      <c r="U53" s="102"/>
      <c r="V53" s="35"/>
      <c r="W53" s="68"/>
    </row>
    <row r="54" spans="2:23" ht="15" customHeight="1">
      <c r="B54" s="280" t="s">
        <v>272</v>
      </c>
      <c r="C54" s="261" t="s">
        <v>273</v>
      </c>
      <c r="D54" s="259">
        <v>0.72</v>
      </c>
      <c r="E54" s="1"/>
      <c r="F54" s="275" t="str">
        <f t="shared" si="7"/>
        <v/>
      </c>
      <c r="G54" s="280" t="s">
        <v>318</v>
      </c>
      <c r="H54" s="261" t="s">
        <v>319</v>
      </c>
      <c r="I54" s="259">
        <v>0.46</v>
      </c>
      <c r="J54" s="1"/>
      <c r="K54" s="275" t="str">
        <f t="shared" si="6"/>
        <v/>
      </c>
      <c r="L54" s="178"/>
      <c r="N54" s="103"/>
      <c r="O54" s="45"/>
      <c r="P54" s="102"/>
      <c r="Q54" s="35"/>
      <c r="R54" s="68"/>
      <c r="S54" s="109"/>
      <c r="T54" s="45"/>
      <c r="U54" s="102"/>
      <c r="V54" s="35"/>
      <c r="W54" s="68"/>
    </row>
    <row r="55" spans="2:23" ht="15" customHeight="1">
      <c r="B55" s="285" t="s">
        <v>276</v>
      </c>
      <c r="C55" s="261" t="s">
        <v>277</v>
      </c>
      <c r="D55" s="259">
        <v>1.2</v>
      </c>
      <c r="E55" s="1"/>
      <c r="F55" s="275" t="str">
        <f t="shared" si="7"/>
        <v/>
      </c>
      <c r="G55" s="320" t="s">
        <v>320</v>
      </c>
      <c r="H55" s="321" t="s">
        <v>321</v>
      </c>
      <c r="I55" s="322">
        <v>2.4</v>
      </c>
      <c r="J55" s="1"/>
      <c r="K55" s="275" t="str">
        <f t="shared" si="6"/>
        <v/>
      </c>
      <c r="L55" s="178"/>
      <c r="N55" s="103"/>
      <c r="O55" s="45"/>
      <c r="P55" s="102"/>
      <c r="Q55" s="35"/>
      <c r="R55" s="68"/>
      <c r="S55" s="109"/>
      <c r="T55" s="45"/>
      <c r="U55" s="102"/>
      <c r="V55" s="35"/>
      <c r="W55" s="68"/>
    </row>
    <row r="56" spans="2:23" ht="15" customHeight="1">
      <c r="B56" s="285" t="s">
        <v>280</v>
      </c>
      <c r="C56" s="261" t="s">
        <v>281</v>
      </c>
      <c r="D56" s="259">
        <v>0.84</v>
      </c>
      <c r="E56" s="1"/>
      <c r="F56" s="275" t="str">
        <f t="shared" si="7"/>
        <v/>
      </c>
      <c r="G56" s="315" t="s">
        <v>322</v>
      </c>
      <c r="H56" s="258" t="s">
        <v>323</v>
      </c>
      <c r="I56" s="323">
        <v>42</v>
      </c>
      <c r="J56" s="1"/>
      <c r="K56" s="275" t="str">
        <f t="shared" si="6"/>
        <v/>
      </c>
      <c r="L56" s="178"/>
      <c r="N56" s="103"/>
      <c r="O56" s="45"/>
      <c r="P56" s="102"/>
      <c r="Q56" s="35"/>
      <c r="R56" s="68"/>
      <c r="S56" s="109"/>
      <c r="T56" s="45"/>
      <c r="U56" s="102"/>
      <c r="V56" s="35"/>
      <c r="W56" s="68"/>
    </row>
    <row r="57" spans="2:23" ht="15" customHeight="1">
      <c r="B57" s="285" t="s">
        <v>284</v>
      </c>
      <c r="C57" s="261" t="s">
        <v>285</v>
      </c>
      <c r="D57" s="259">
        <v>2.04</v>
      </c>
      <c r="E57" s="1"/>
      <c r="F57" s="275" t="str">
        <f t="shared" si="7"/>
        <v/>
      </c>
      <c r="G57" s="315" t="s">
        <v>324</v>
      </c>
      <c r="H57" s="258" t="s">
        <v>325</v>
      </c>
      <c r="I57" s="324">
        <v>42</v>
      </c>
      <c r="J57" s="1"/>
      <c r="K57" s="275" t="str">
        <f t="shared" si="6"/>
        <v/>
      </c>
      <c r="L57" s="178"/>
      <c r="N57" s="103"/>
      <c r="O57" s="45"/>
      <c r="P57" s="102"/>
      <c r="Q57" s="35"/>
      <c r="R57" s="68"/>
      <c r="S57" s="109"/>
      <c r="T57" s="45"/>
      <c r="U57" s="102"/>
      <c r="V57" s="35"/>
      <c r="W57" s="68"/>
    </row>
    <row r="58" spans="2:23" ht="15" customHeight="1">
      <c r="B58" s="285" t="s">
        <v>288</v>
      </c>
      <c r="C58" s="287" t="s">
        <v>289</v>
      </c>
      <c r="D58" s="259">
        <v>0.36</v>
      </c>
      <c r="E58" s="1"/>
      <c r="F58" s="275" t="str">
        <f t="shared" si="7"/>
        <v/>
      </c>
      <c r="G58" s="315" t="s">
        <v>326</v>
      </c>
      <c r="H58" s="258" t="s">
        <v>327</v>
      </c>
      <c r="I58" s="324">
        <v>30</v>
      </c>
      <c r="J58" s="1"/>
      <c r="K58" s="275" t="str">
        <f t="shared" si="6"/>
        <v/>
      </c>
      <c r="L58" s="178"/>
      <c r="N58" s="103"/>
      <c r="O58" s="45"/>
      <c r="P58" s="102"/>
      <c r="Q58" s="35"/>
      <c r="R58" s="68"/>
      <c r="S58" s="109"/>
      <c r="T58" s="45"/>
      <c r="U58" s="102"/>
      <c r="V58" s="35"/>
      <c r="W58" s="68"/>
    </row>
    <row r="59" spans="2:23" ht="15" customHeight="1">
      <c r="B59" s="285" t="s">
        <v>292</v>
      </c>
      <c r="C59" s="287" t="s">
        <v>293</v>
      </c>
      <c r="D59" s="259">
        <v>9.6</v>
      </c>
      <c r="E59" s="1"/>
      <c r="F59" s="275" t="str">
        <f t="shared" si="7"/>
        <v/>
      </c>
      <c r="G59" s="325" t="s">
        <v>328</v>
      </c>
      <c r="H59" s="258" t="s">
        <v>329</v>
      </c>
      <c r="I59" s="324">
        <v>0.18</v>
      </c>
      <c r="J59" s="1"/>
      <c r="K59" s="275" t="str">
        <f t="shared" si="6"/>
        <v/>
      </c>
      <c r="L59" s="178"/>
      <c r="N59" s="41"/>
      <c r="O59" s="3"/>
      <c r="P59" s="111"/>
      <c r="Q59" s="3"/>
      <c r="R59" s="68"/>
      <c r="S59" s="109"/>
      <c r="T59" s="45"/>
      <c r="U59" s="102"/>
      <c r="V59" s="35"/>
      <c r="W59" s="68"/>
    </row>
    <row r="60" spans="2:23" ht="15" customHeight="1">
      <c r="B60" s="285" t="s">
        <v>296</v>
      </c>
      <c r="C60" s="287" t="s">
        <v>297</v>
      </c>
      <c r="D60" s="259">
        <v>1</v>
      </c>
      <c r="E60" s="1"/>
      <c r="F60" s="275" t="str">
        <f t="shared" si="7"/>
        <v/>
      </c>
      <c r="G60" s="280" t="s">
        <v>330</v>
      </c>
      <c r="H60" s="261" t="s">
        <v>331</v>
      </c>
      <c r="I60" s="323">
        <v>0.2</v>
      </c>
      <c r="J60" s="1"/>
      <c r="K60" s="275" t="str">
        <f t="shared" si="6"/>
        <v/>
      </c>
      <c r="L60" s="177"/>
      <c r="N60" s="72"/>
      <c r="O60" s="70"/>
      <c r="P60" s="71"/>
      <c r="Q60" s="36"/>
      <c r="R60" s="68"/>
      <c r="S60" s="109"/>
      <c r="T60" s="45"/>
      <c r="U60" s="102"/>
      <c r="V60" s="35"/>
      <c r="W60" s="68"/>
    </row>
    <row r="61" spans="2:23" ht="15" customHeight="1">
      <c r="B61" s="285" t="s">
        <v>300</v>
      </c>
      <c r="C61" s="287" t="s">
        <v>301</v>
      </c>
      <c r="D61" s="259">
        <v>1.25</v>
      </c>
      <c r="E61" s="1"/>
      <c r="F61" s="275" t="str">
        <f t="shared" si="7"/>
        <v/>
      </c>
      <c r="G61" s="326" t="s">
        <v>332</v>
      </c>
      <c r="H61" s="261" t="s">
        <v>333</v>
      </c>
      <c r="I61" s="323">
        <v>0.12</v>
      </c>
      <c r="J61" s="1"/>
      <c r="K61" s="275" t="str">
        <f t="shared" si="6"/>
        <v/>
      </c>
      <c r="L61" s="174"/>
      <c r="N61" s="48"/>
      <c r="O61" s="212"/>
      <c r="P61" s="212"/>
      <c r="Q61" s="212"/>
      <c r="R61" s="115"/>
      <c r="S61" s="109"/>
      <c r="T61" s="45"/>
      <c r="U61" s="102"/>
    </row>
    <row r="62" spans="2:23" ht="15" customHeight="1">
      <c r="B62" s="285" t="s">
        <v>304</v>
      </c>
      <c r="C62" s="287" t="s">
        <v>305</v>
      </c>
      <c r="D62" s="259">
        <v>2.58</v>
      </c>
      <c r="E62" s="1"/>
      <c r="F62" s="275" t="str">
        <f t="shared" si="7"/>
        <v/>
      </c>
      <c r="G62" s="327" t="s">
        <v>334</v>
      </c>
      <c r="H62" s="306" t="s">
        <v>335</v>
      </c>
      <c r="I62" s="323">
        <v>0.48</v>
      </c>
      <c r="J62" s="1"/>
      <c r="K62" s="275" t="str">
        <f t="shared" si="6"/>
        <v/>
      </c>
      <c r="L62" s="178"/>
      <c r="O62" s="10"/>
      <c r="S62" s="116"/>
      <c r="T62" s="212"/>
      <c r="U62" s="212"/>
      <c r="V62" s="212"/>
      <c r="W62" s="115"/>
    </row>
    <row r="63" spans="2:23" ht="15" customHeight="1">
      <c r="B63" s="285" t="s">
        <v>308</v>
      </c>
      <c r="C63" s="287" t="s">
        <v>309</v>
      </c>
      <c r="D63" s="259">
        <v>0.96</v>
      </c>
      <c r="E63" s="1"/>
      <c r="F63" s="275" t="str">
        <f t="shared" si="7"/>
        <v/>
      </c>
      <c r="G63" s="280" t="s">
        <v>336</v>
      </c>
      <c r="H63" s="261" t="s">
        <v>337</v>
      </c>
      <c r="I63" s="259">
        <v>3.6</v>
      </c>
      <c r="J63" s="1"/>
      <c r="K63" s="275" t="str">
        <f t="shared" si="6"/>
        <v/>
      </c>
      <c r="L63" s="178"/>
      <c r="N63" s="217"/>
      <c r="O63" s="218"/>
      <c r="P63" s="218"/>
      <c r="Q63" s="218"/>
      <c r="R63" s="218"/>
      <c r="S63" s="218"/>
      <c r="T63" s="213"/>
      <c r="U63" s="213"/>
      <c r="V63" s="214"/>
      <c r="W63" s="214"/>
    </row>
    <row r="64" spans="2:23" ht="15" customHeight="1">
      <c r="B64" s="285" t="s">
        <v>312</v>
      </c>
      <c r="C64" s="287" t="s">
        <v>313</v>
      </c>
      <c r="D64" s="259">
        <v>12.3</v>
      </c>
      <c r="E64" s="1"/>
      <c r="F64" s="275" t="str">
        <f t="shared" si="7"/>
        <v/>
      </c>
      <c r="G64" s="280" t="s">
        <v>338</v>
      </c>
      <c r="H64" s="261" t="s">
        <v>339</v>
      </c>
      <c r="I64" s="259">
        <v>3.6</v>
      </c>
      <c r="J64" s="1"/>
      <c r="K64" s="275" t="str">
        <f t="shared" si="6"/>
        <v/>
      </c>
      <c r="L64" s="178"/>
      <c r="N64" s="218"/>
      <c r="O64" s="218"/>
      <c r="P64" s="218"/>
      <c r="Q64" s="218"/>
      <c r="R64" s="218"/>
      <c r="S64" s="218"/>
      <c r="T64" s="219"/>
      <c r="U64" s="219"/>
      <c r="V64" s="220"/>
      <c r="W64" s="220"/>
    </row>
    <row r="65" spans="2:23" ht="15" customHeight="1">
      <c r="B65" s="288" t="s">
        <v>116</v>
      </c>
      <c r="C65" s="287" t="s">
        <v>117</v>
      </c>
      <c r="D65" s="289">
        <v>1.1399999999999999</v>
      </c>
      <c r="E65" s="1"/>
      <c r="F65" s="275" t="str">
        <f t="shared" si="7"/>
        <v/>
      </c>
      <c r="G65" s="328" t="s">
        <v>340</v>
      </c>
      <c r="H65" s="329" t="s">
        <v>341</v>
      </c>
      <c r="I65" s="330">
        <v>0.36</v>
      </c>
      <c r="J65" s="1"/>
      <c r="K65" s="275" t="str">
        <f t="shared" si="6"/>
        <v/>
      </c>
      <c r="L65" s="8"/>
      <c r="N65" s="218"/>
      <c r="O65" s="218"/>
      <c r="P65" s="218"/>
      <c r="Q65" s="218"/>
      <c r="R65" s="218"/>
      <c r="S65" s="218"/>
      <c r="T65" s="221"/>
      <c r="U65" s="221"/>
      <c r="V65" s="222"/>
      <c r="W65" s="222"/>
    </row>
    <row r="66" spans="2:23" ht="15" customHeight="1">
      <c r="B66" s="290" t="s">
        <v>120</v>
      </c>
      <c r="C66" s="291" t="s">
        <v>121</v>
      </c>
      <c r="D66" s="292">
        <v>5.7</v>
      </c>
      <c r="E66" s="1"/>
      <c r="F66" s="275" t="str">
        <f t="shared" si="7"/>
        <v/>
      </c>
      <c r="G66" s="331" t="s">
        <v>342</v>
      </c>
      <c r="H66" s="332" t="s">
        <v>343</v>
      </c>
      <c r="I66" s="333">
        <v>3.6</v>
      </c>
      <c r="J66" s="1"/>
      <c r="K66" s="275" t="str">
        <f t="shared" si="6"/>
        <v/>
      </c>
      <c r="L66" s="178"/>
      <c r="N66" s="218"/>
      <c r="O66" s="218"/>
      <c r="P66" s="218"/>
      <c r="Q66" s="218"/>
      <c r="R66" s="218"/>
      <c r="S66" s="218"/>
      <c r="T66" s="221"/>
      <c r="U66" s="221"/>
      <c r="V66" s="222"/>
      <c r="W66" s="222"/>
    </row>
    <row r="67" spans="2:23" ht="15" customHeight="1">
      <c r="B67" s="293" t="s">
        <v>124</v>
      </c>
      <c r="C67" s="291" t="s">
        <v>125</v>
      </c>
      <c r="D67" s="292">
        <v>5.7</v>
      </c>
      <c r="E67" s="1"/>
      <c r="F67" s="275" t="str">
        <f t="shared" si="7"/>
        <v/>
      </c>
      <c r="G67" s="334" t="s">
        <v>30</v>
      </c>
      <c r="H67" s="335" t="s">
        <v>31</v>
      </c>
      <c r="I67" s="336">
        <v>12</v>
      </c>
      <c r="J67" s="1"/>
      <c r="K67" s="275" t="str">
        <f>IF(J67&gt;0,I67*J67,"")</f>
        <v/>
      </c>
      <c r="L67" s="174"/>
      <c r="M67" s="13"/>
      <c r="N67" s="77"/>
      <c r="O67" s="114"/>
      <c r="P67" s="114"/>
      <c r="Q67" s="117"/>
      <c r="R67" s="114"/>
      <c r="S67" s="77"/>
      <c r="T67" s="114"/>
      <c r="U67" s="114"/>
      <c r="V67" s="117"/>
      <c r="W67" s="114"/>
    </row>
    <row r="68" spans="2:23" ht="15" customHeight="1">
      <c r="B68" s="294" t="s">
        <v>128</v>
      </c>
      <c r="C68" s="291" t="s">
        <v>129</v>
      </c>
      <c r="D68" s="292">
        <v>5.7</v>
      </c>
      <c r="E68" s="1"/>
      <c r="F68" s="275" t="str">
        <f t="shared" si="7"/>
        <v/>
      </c>
      <c r="G68" s="337"/>
      <c r="H68" s="338"/>
      <c r="I68" s="339"/>
      <c r="J68" s="1"/>
      <c r="K68" s="343"/>
      <c r="L68" s="174"/>
      <c r="M68" s="13"/>
      <c r="N68" s="77"/>
      <c r="O68" s="114"/>
      <c r="P68" s="114"/>
      <c r="Q68" s="117"/>
      <c r="R68" s="114"/>
      <c r="S68" s="77"/>
      <c r="T68" s="114"/>
      <c r="U68" s="114"/>
      <c r="V68" s="117"/>
      <c r="W68" s="114"/>
    </row>
    <row r="69" spans="2:23" ht="15" customHeight="1">
      <c r="B69" s="257" t="s">
        <v>132</v>
      </c>
      <c r="C69" s="295" t="s">
        <v>133</v>
      </c>
      <c r="D69" s="292">
        <v>5.7</v>
      </c>
      <c r="E69" s="1"/>
      <c r="F69" s="275" t="str">
        <f t="shared" si="7"/>
        <v/>
      </c>
      <c r="G69" s="337"/>
      <c r="H69" s="338"/>
      <c r="I69" s="339"/>
      <c r="J69" s="1"/>
      <c r="K69" s="343"/>
      <c r="L69" s="174"/>
      <c r="M69" s="13"/>
      <c r="N69" s="77"/>
      <c r="O69" s="114"/>
      <c r="P69" s="114"/>
      <c r="Q69" s="117"/>
      <c r="R69" s="114"/>
      <c r="S69" s="77"/>
      <c r="T69" s="114"/>
      <c r="U69" s="114"/>
      <c r="V69" s="117"/>
      <c r="W69" s="114"/>
    </row>
    <row r="70" spans="2:23" ht="15" customHeight="1">
      <c r="B70" s="257" t="s">
        <v>136</v>
      </c>
      <c r="C70" s="295" t="s">
        <v>137</v>
      </c>
      <c r="D70" s="292">
        <v>12</v>
      </c>
      <c r="E70" s="1"/>
      <c r="F70" s="275" t="str">
        <f t="shared" si="7"/>
        <v/>
      </c>
      <c r="G70" s="337"/>
      <c r="H70" s="338"/>
      <c r="I70" s="339"/>
      <c r="J70" s="1"/>
      <c r="K70" s="344"/>
      <c r="L70" s="174"/>
      <c r="M70" s="13"/>
      <c r="N70" s="77"/>
      <c r="O70" s="114"/>
      <c r="P70" s="114"/>
      <c r="Q70" s="117"/>
      <c r="R70" s="114"/>
      <c r="S70" s="77"/>
      <c r="T70" s="114"/>
      <c r="U70" s="114"/>
      <c r="V70" s="117"/>
      <c r="W70" s="114"/>
    </row>
    <row r="71" spans="2:23" ht="15" customHeight="1" thickBot="1">
      <c r="B71" s="257" t="s">
        <v>136</v>
      </c>
      <c r="C71" s="295" t="s">
        <v>137</v>
      </c>
      <c r="D71" s="292">
        <v>12</v>
      </c>
      <c r="E71" s="1"/>
      <c r="F71" s="275" t="str">
        <f t="shared" si="7"/>
        <v/>
      </c>
      <c r="G71" s="337"/>
      <c r="H71" s="338"/>
      <c r="I71" s="339"/>
      <c r="J71" s="1"/>
      <c r="K71" s="344"/>
      <c r="L71" s="174"/>
      <c r="M71" s="13"/>
      <c r="N71" s="77"/>
      <c r="O71" s="114"/>
      <c r="P71" s="114"/>
      <c r="Q71" s="117"/>
      <c r="R71" s="114"/>
      <c r="S71" s="77"/>
      <c r="T71" s="114"/>
      <c r="U71" s="114"/>
      <c r="V71" s="117"/>
      <c r="W71" s="114"/>
    </row>
    <row r="72" spans="2:23" ht="15" customHeight="1" thickBot="1">
      <c r="B72" s="7"/>
      <c r="C72" s="296" t="s">
        <v>0</v>
      </c>
      <c r="D72" s="297"/>
      <c r="E72" s="298"/>
      <c r="F72" s="167" t="str">
        <f>IF(SUM(F7:F71)=0,"",SUM(F7:F71)-F32)</f>
        <v/>
      </c>
      <c r="G72" s="175"/>
      <c r="H72" s="340" t="s">
        <v>1</v>
      </c>
      <c r="I72" s="341"/>
      <c r="J72" s="342"/>
      <c r="K72" s="167" t="str">
        <f>IF(SUM(K7:K71)=0,"",SUM(K7:K71))</f>
        <v/>
      </c>
      <c r="Q72" s="35"/>
      <c r="R72" s="39"/>
      <c r="S72" s="44"/>
      <c r="T72" s="45"/>
      <c r="U72" s="102"/>
      <c r="V72" s="35"/>
      <c r="W72" s="39"/>
    </row>
    <row r="73" spans="2:23" ht="15" customHeight="1">
      <c r="B73" s="345"/>
      <c r="C73" s="346"/>
      <c r="D73" s="346"/>
      <c r="E73" s="346"/>
      <c r="F73" s="346"/>
      <c r="G73" s="346"/>
      <c r="H73" s="346"/>
      <c r="I73" s="346"/>
      <c r="J73" s="346"/>
      <c r="K73" s="347"/>
      <c r="Q73" s="35"/>
      <c r="R73" s="118"/>
      <c r="S73" s="44"/>
      <c r="T73" s="45"/>
      <c r="U73" s="102"/>
      <c r="V73" s="35"/>
      <c r="W73" s="39"/>
    </row>
    <row r="74" spans="2:23" ht="15" customHeight="1">
      <c r="B74" s="348" t="s">
        <v>386</v>
      </c>
      <c r="C74" s="349"/>
      <c r="D74" s="349"/>
      <c r="E74" s="349"/>
      <c r="F74" s="349"/>
      <c r="G74" s="349"/>
      <c r="H74" s="350"/>
      <c r="I74" s="350"/>
      <c r="J74" s="350"/>
      <c r="K74" s="351"/>
      <c r="Q74" s="35"/>
      <c r="R74" s="118"/>
      <c r="S74" s="44"/>
      <c r="T74" s="45"/>
      <c r="U74" s="102"/>
      <c r="V74" s="35"/>
      <c r="W74" s="39"/>
    </row>
    <row r="75" spans="2:23" ht="15" customHeight="1">
      <c r="B75" s="352" t="s">
        <v>392</v>
      </c>
      <c r="C75" s="353"/>
      <c r="D75" s="353"/>
      <c r="E75" s="353"/>
      <c r="F75" s="353"/>
      <c r="G75" s="353"/>
      <c r="H75" s="350"/>
      <c r="I75" s="350"/>
      <c r="J75" s="350"/>
      <c r="K75" s="351"/>
      <c r="Q75" s="35"/>
      <c r="R75" s="118"/>
      <c r="S75" s="44"/>
      <c r="T75" s="45"/>
      <c r="U75" s="102"/>
      <c r="V75" s="35"/>
      <c r="W75" s="39"/>
    </row>
    <row r="76" spans="2:23" ht="15" customHeight="1" thickBot="1">
      <c r="B76" s="354"/>
      <c r="C76" s="355"/>
      <c r="D76" s="355"/>
      <c r="E76" s="355"/>
      <c r="F76" s="355"/>
      <c r="G76" s="355"/>
      <c r="H76" s="246"/>
      <c r="I76" s="246"/>
      <c r="J76" s="246"/>
      <c r="K76" s="356"/>
      <c r="Q76" s="35"/>
      <c r="R76" s="118"/>
      <c r="S76" s="44"/>
      <c r="T76" s="45"/>
      <c r="U76" s="102"/>
      <c r="V76" s="35"/>
      <c r="W76" s="39"/>
    </row>
    <row r="77" spans="2:23" ht="15" customHeight="1" thickBot="1">
      <c r="B77" s="357" t="s">
        <v>75</v>
      </c>
      <c r="C77" s="358" t="s">
        <v>3</v>
      </c>
      <c r="D77" s="359" t="s">
        <v>4</v>
      </c>
      <c r="E77" s="360" t="s">
        <v>68</v>
      </c>
      <c r="F77" s="361" t="s">
        <v>69</v>
      </c>
      <c r="G77" s="357" t="s">
        <v>404</v>
      </c>
      <c r="H77" s="362" t="s">
        <v>67</v>
      </c>
      <c r="I77" s="363"/>
      <c r="J77" s="364"/>
      <c r="K77" s="365"/>
      <c r="Q77" s="42"/>
      <c r="R77" s="118"/>
      <c r="S77" s="44"/>
      <c r="T77" s="45"/>
      <c r="U77" s="102"/>
      <c r="V77" s="35"/>
      <c r="W77" s="39"/>
    </row>
    <row r="78" spans="2:23" ht="15" customHeight="1">
      <c r="B78" s="320" t="s">
        <v>344</v>
      </c>
      <c r="C78" s="321" t="s">
        <v>345</v>
      </c>
      <c r="D78" s="322">
        <v>0.36</v>
      </c>
      <c r="E78" s="1"/>
      <c r="F78" s="275" t="str">
        <f>IF(E78&gt;0,D78*E78,"")</f>
        <v/>
      </c>
      <c r="G78" s="378"/>
      <c r="H78" s="379"/>
      <c r="I78" s="379"/>
      <c r="J78" s="379"/>
      <c r="K78" s="380"/>
      <c r="Q78" s="35"/>
      <c r="R78" s="118"/>
      <c r="S78" s="44"/>
      <c r="T78" s="45"/>
      <c r="U78" s="102"/>
      <c r="V78" s="35"/>
      <c r="W78" s="39"/>
    </row>
    <row r="79" spans="2:23" ht="15" customHeight="1">
      <c r="B79" s="366" t="s">
        <v>346</v>
      </c>
      <c r="C79" s="261" t="s">
        <v>347</v>
      </c>
      <c r="D79" s="323">
        <v>0.24</v>
      </c>
      <c r="E79" s="1"/>
      <c r="F79" s="275" t="str">
        <f t="shared" ref="F79:F95" si="8">IF(E79&gt;0,D79*E79,"")</f>
        <v/>
      </c>
      <c r="G79" s="381"/>
      <c r="H79" s="382"/>
      <c r="I79" s="382"/>
      <c r="J79" s="382"/>
      <c r="K79" s="383"/>
      <c r="Q79" s="35"/>
      <c r="R79" s="118"/>
      <c r="S79" s="44"/>
      <c r="T79" s="45"/>
      <c r="U79" s="102"/>
      <c r="V79" s="35"/>
      <c r="W79" s="39"/>
    </row>
    <row r="80" spans="2:23" ht="15" customHeight="1">
      <c r="B80" s="280" t="s">
        <v>348</v>
      </c>
      <c r="C80" s="261" t="s">
        <v>349</v>
      </c>
      <c r="D80" s="323">
        <v>0.24</v>
      </c>
      <c r="E80" s="1"/>
      <c r="F80" s="275" t="str">
        <f t="shared" si="8"/>
        <v/>
      </c>
      <c r="G80" s="384" t="s">
        <v>62</v>
      </c>
      <c r="H80" s="230" t="str">
        <f>IF(F72&lt;&gt;0,F72,"")</f>
        <v/>
      </c>
      <c r="I80" s="230"/>
      <c r="J80" s="385"/>
      <c r="K80" s="386"/>
      <c r="Q80" s="43"/>
      <c r="R80" s="119"/>
      <c r="S80" s="44"/>
      <c r="T80" s="45"/>
      <c r="U80" s="102"/>
      <c r="V80" s="35"/>
      <c r="W80" s="39"/>
    </row>
    <row r="81" spans="2:23" ht="15" customHeight="1">
      <c r="B81" s="280" t="s">
        <v>350</v>
      </c>
      <c r="C81" s="261" t="s">
        <v>351</v>
      </c>
      <c r="D81" s="323">
        <v>0.84</v>
      </c>
      <c r="E81" s="1"/>
      <c r="F81" s="275" t="str">
        <f t="shared" si="8"/>
        <v/>
      </c>
      <c r="G81" s="387"/>
      <c r="H81" s="387"/>
      <c r="I81" s="388"/>
      <c r="J81" s="385"/>
      <c r="K81" s="386"/>
      <c r="Q81" s="46"/>
      <c r="R81" s="120"/>
      <c r="S81" s="44"/>
      <c r="T81" s="45"/>
      <c r="U81" s="102"/>
      <c r="V81" s="35"/>
      <c r="W81" s="39"/>
    </row>
    <row r="82" spans="2:23" ht="15" customHeight="1">
      <c r="B82" s="367" t="s">
        <v>73</v>
      </c>
      <c r="C82" s="368" t="s">
        <v>5</v>
      </c>
      <c r="D82" s="369">
        <v>0.2</v>
      </c>
      <c r="E82" s="1"/>
      <c r="F82" s="275" t="str">
        <f t="shared" si="8"/>
        <v/>
      </c>
      <c r="G82" s="384" t="s">
        <v>63</v>
      </c>
      <c r="H82" s="230" t="str">
        <f>IF(K72&lt;&gt;0,K72,"")</f>
        <v/>
      </c>
      <c r="I82" s="230"/>
      <c r="J82" s="389"/>
      <c r="K82" s="386"/>
      <c r="Q82" s="35"/>
      <c r="R82" s="118"/>
      <c r="S82" s="44"/>
      <c r="T82" s="45"/>
      <c r="U82" s="102"/>
      <c r="V82" s="35"/>
      <c r="W82" s="39"/>
    </row>
    <row r="83" spans="2:23" ht="15" customHeight="1">
      <c r="B83" s="337" t="s">
        <v>6</v>
      </c>
      <c r="C83" s="338" t="s">
        <v>7</v>
      </c>
      <c r="D83" s="339">
        <v>0.2</v>
      </c>
      <c r="E83" s="1"/>
      <c r="F83" s="275" t="str">
        <f t="shared" si="8"/>
        <v/>
      </c>
      <c r="G83" s="387"/>
      <c r="H83" s="387"/>
      <c r="I83" s="388"/>
      <c r="J83" s="385"/>
      <c r="K83" s="386"/>
      <c r="Q83" s="35"/>
      <c r="R83" s="118"/>
      <c r="S83" s="44"/>
      <c r="T83" s="45"/>
      <c r="U83" s="102"/>
      <c r="V83" s="35"/>
      <c r="W83" s="39"/>
    </row>
    <row r="84" spans="2:23" ht="15" customHeight="1">
      <c r="B84" s="337" t="s">
        <v>8</v>
      </c>
      <c r="C84" s="338" t="s">
        <v>9</v>
      </c>
      <c r="D84" s="339">
        <v>0.2</v>
      </c>
      <c r="E84" s="1"/>
      <c r="F84" s="275" t="str">
        <f t="shared" si="8"/>
        <v/>
      </c>
      <c r="G84" s="384" t="s">
        <v>64</v>
      </c>
      <c r="H84" s="230" t="str">
        <f>IF(F117&lt;&gt;0,F117,"")</f>
        <v/>
      </c>
      <c r="I84" s="230"/>
      <c r="J84" s="385"/>
      <c r="K84" s="386"/>
      <c r="Q84" s="35"/>
      <c r="R84" s="118"/>
      <c r="T84" s="196"/>
      <c r="U84" s="196"/>
      <c r="V84" s="196"/>
      <c r="W84" s="115"/>
    </row>
    <row r="85" spans="2:23" ht="15" customHeight="1">
      <c r="B85" s="337" t="s">
        <v>10</v>
      </c>
      <c r="C85" s="338" t="s">
        <v>11</v>
      </c>
      <c r="D85" s="339">
        <v>4</v>
      </c>
      <c r="E85" s="1"/>
      <c r="F85" s="275" t="str">
        <f t="shared" si="8"/>
        <v/>
      </c>
      <c r="G85" s="384"/>
      <c r="H85" s="390"/>
      <c r="I85" s="391"/>
      <c r="J85" s="385"/>
      <c r="K85" s="386"/>
      <c r="Q85" s="35"/>
      <c r="R85" s="118"/>
      <c r="S85" s="121"/>
      <c r="T85" s="122"/>
      <c r="U85" s="203"/>
      <c r="V85" s="203"/>
      <c r="W85" s="203"/>
    </row>
    <row r="86" spans="2:23" ht="15" customHeight="1" thickBot="1">
      <c r="B86" s="337" t="s">
        <v>12</v>
      </c>
      <c r="C86" s="338" t="s">
        <v>13</v>
      </c>
      <c r="D86" s="339">
        <v>0.2</v>
      </c>
      <c r="E86" s="1"/>
      <c r="F86" s="275" t="str">
        <f t="shared" si="8"/>
        <v/>
      </c>
      <c r="G86" s="384" t="s">
        <v>70</v>
      </c>
      <c r="H86" s="231" t="str">
        <f>IF(SUM(H80:H84)&lt;&gt;0,SUM(H80:H84),"")</f>
        <v/>
      </c>
      <c r="I86" s="231"/>
      <c r="J86" s="385"/>
      <c r="K86" s="386"/>
      <c r="N86" s="44"/>
      <c r="O86" s="45"/>
      <c r="P86" s="118"/>
      <c r="Q86" s="35"/>
      <c r="R86" s="118"/>
      <c r="S86" s="204"/>
      <c r="T86" s="204"/>
      <c r="U86" s="204"/>
      <c r="V86" s="204"/>
      <c r="W86" s="204"/>
    </row>
    <row r="87" spans="2:23" ht="15" customHeight="1" thickTop="1">
      <c r="B87" s="337" t="s">
        <v>14</v>
      </c>
      <c r="C87" s="338" t="s">
        <v>15</v>
      </c>
      <c r="D87" s="339">
        <v>0.6</v>
      </c>
      <c r="E87" s="1"/>
      <c r="F87" s="275" t="str">
        <f t="shared" si="8"/>
        <v/>
      </c>
      <c r="G87" s="53"/>
      <c r="H87" s="53"/>
      <c r="I87" s="54"/>
      <c r="J87" s="8"/>
      <c r="K87" s="9"/>
      <c r="N87" s="44"/>
      <c r="O87" s="45"/>
      <c r="P87" s="118"/>
      <c r="Q87" s="35"/>
      <c r="R87" s="118"/>
      <c r="S87" s="204"/>
      <c r="T87" s="204"/>
      <c r="U87" s="204"/>
      <c r="V87" s="204"/>
      <c r="W87" s="204"/>
    </row>
    <row r="88" spans="2:23" ht="15" customHeight="1">
      <c r="B88" s="337" t="s">
        <v>16</v>
      </c>
      <c r="C88" s="338" t="s">
        <v>17</v>
      </c>
      <c r="D88" s="339">
        <v>0.6</v>
      </c>
      <c r="E88" s="1"/>
      <c r="F88" s="275" t="str">
        <f t="shared" si="8"/>
        <v/>
      </c>
      <c r="G88" s="384" t="s">
        <v>405</v>
      </c>
      <c r="H88" s="232"/>
      <c r="I88" s="232"/>
      <c r="J88" s="8"/>
      <c r="K88" s="9"/>
      <c r="N88" s="103"/>
      <c r="O88" s="45"/>
      <c r="P88" s="118"/>
      <c r="Q88" s="35"/>
      <c r="R88" s="118"/>
      <c r="S88" s="121"/>
      <c r="T88" s="122"/>
      <c r="U88" s="203"/>
      <c r="V88" s="203"/>
      <c r="W88" s="203"/>
    </row>
    <row r="89" spans="2:23" ht="15" customHeight="1">
      <c r="B89" s="337" t="s">
        <v>401</v>
      </c>
      <c r="C89" s="338" t="s">
        <v>32</v>
      </c>
      <c r="D89" s="339">
        <v>0.6</v>
      </c>
      <c r="E89" s="1"/>
      <c r="F89" s="275" t="str">
        <f t="shared" si="8"/>
        <v/>
      </c>
      <c r="G89" s="55"/>
      <c r="H89" s="53"/>
      <c r="I89" s="54"/>
      <c r="J89" s="8"/>
      <c r="K89" s="9"/>
      <c r="N89" s="108"/>
      <c r="O89" s="45"/>
      <c r="P89" s="118"/>
      <c r="Q89" s="35"/>
      <c r="R89" s="118"/>
      <c r="S89" s="205"/>
      <c r="T89" s="205"/>
      <c r="U89" s="205"/>
      <c r="V89" s="205"/>
      <c r="W89" s="205"/>
    </row>
    <row r="90" spans="2:23" ht="15" customHeight="1">
      <c r="B90" s="337" t="s">
        <v>18</v>
      </c>
      <c r="C90" s="338" t="s">
        <v>19</v>
      </c>
      <c r="D90" s="339">
        <v>0.5</v>
      </c>
      <c r="E90" s="1"/>
      <c r="F90" s="275" t="str">
        <f t="shared" si="8"/>
        <v/>
      </c>
      <c r="G90" s="172"/>
      <c r="H90" s="172"/>
      <c r="I90" s="173"/>
      <c r="J90" s="170"/>
      <c r="K90" s="171"/>
      <c r="N90" s="44"/>
      <c r="O90" s="45"/>
      <c r="P90" s="118"/>
      <c r="Q90" s="47"/>
      <c r="R90" s="118"/>
      <c r="S90" s="123"/>
      <c r="T90" s="124"/>
      <c r="U90" s="206"/>
      <c r="V90" s="206"/>
      <c r="W90" s="206"/>
    </row>
    <row r="91" spans="2:23" ht="15" customHeight="1" thickBot="1">
      <c r="B91" s="334" t="s">
        <v>20</v>
      </c>
      <c r="C91" s="335" t="s">
        <v>21</v>
      </c>
      <c r="D91" s="336">
        <v>0.5</v>
      </c>
      <c r="E91" s="1"/>
      <c r="F91" s="275" t="str">
        <f t="shared" si="8"/>
        <v/>
      </c>
      <c r="G91" s="384" t="s">
        <v>65</v>
      </c>
      <c r="H91" s="226" t="str">
        <f>IF(H88&lt;&gt;"",H86+H88,"")</f>
        <v/>
      </c>
      <c r="I91" s="226"/>
      <c r="J91" s="385"/>
      <c r="K91" s="392"/>
      <c r="N91" s="44"/>
      <c r="O91" s="45"/>
      <c r="P91" s="118"/>
      <c r="Q91" s="47"/>
      <c r="R91" s="118"/>
      <c r="S91" s="126"/>
      <c r="T91" s="126"/>
      <c r="U91" s="201"/>
      <c r="V91" s="201"/>
      <c r="W91" s="201"/>
    </row>
    <row r="92" spans="2:23" ht="15" customHeight="1" thickTop="1">
      <c r="B92" s="334" t="s">
        <v>22</v>
      </c>
      <c r="C92" s="335" t="s">
        <v>23</v>
      </c>
      <c r="D92" s="336">
        <v>0.5</v>
      </c>
      <c r="E92" s="1"/>
      <c r="F92" s="275" t="str">
        <f t="shared" si="8"/>
        <v/>
      </c>
      <c r="G92" s="389"/>
      <c r="H92" s="385"/>
      <c r="I92" s="393"/>
      <c r="J92" s="385"/>
      <c r="K92" s="386"/>
      <c r="N92" s="128"/>
      <c r="O92" s="129"/>
      <c r="P92" s="130"/>
      <c r="Q92" s="47"/>
      <c r="R92" s="118"/>
      <c r="S92" s="123"/>
      <c r="T92" s="124"/>
      <c r="U92" s="207"/>
      <c r="V92" s="207"/>
      <c r="W92" s="207"/>
    </row>
    <row r="93" spans="2:23" ht="15" customHeight="1">
      <c r="B93" s="334" t="s">
        <v>24</v>
      </c>
      <c r="C93" s="335" t="s">
        <v>25</v>
      </c>
      <c r="D93" s="336">
        <v>1.8</v>
      </c>
      <c r="E93" s="1"/>
      <c r="F93" s="275" t="str">
        <f t="shared" si="8"/>
        <v/>
      </c>
      <c r="G93" s="6"/>
      <c r="H93" s="8"/>
      <c r="I93" s="127"/>
      <c r="J93" s="8"/>
      <c r="K93" s="9"/>
      <c r="N93" s="44"/>
      <c r="O93" s="45"/>
      <c r="P93" s="118"/>
      <c r="Q93" s="47"/>
      <c r="R93" s="118"/>
      <c r="S93" s="126"/>
      <c r="T93" s="126"/>
      <c r="U93" s="201"/>
      <c r="V93" s="201"/>
      <c r="W93" s="201"/>
    </row>
    <row r="94" spans="2:23" ht="15" customHeight="1">
      <c r="B94" s="334" t="s">
        <v>26</v>
      </c>
      <c r="C94" s="335" t="s">
        <v>27</v>
      </c>
      <c r="D94" s="336">
        <v>6</v>
      </c>
      <c r="E94" s="1"/>
      <c r="F94" s="275" t="str">
        <f t="shared" si="8"/>
        <v/>
      </c>
      <c r="G94" s="131"/>
      <c r="H94" s="227"/>
      <c r="I94" s="227"/>
      <c r="J94" s="8"/>
      <c r="K94" s="125"/>
      <c r="N94" s="44"/>
      <c r="O94" s="45"/>
      <c r="P94" s="118"/>
      <c r="Q94" s="47"/>
      <c r="R94" s="118"/>
      <c r="S94" s="123"/>
      <c r="T94" s="124"/>
      <c r="U94" s="202"/>
      <c r="V94" s="202"/>
      <c r="W94" s="202"/>
    </row>
    <row r="95" spans="2:23" ht="15" customHeight="1">
      <c r="B95" s="334" t="s">
        <v>28</v>
      </c>
      <c r="C95" s="335" t="s">
        <v>29</v>
      </c>
      <c r="D95" s="336">
        <v>6</v>
      </c>
      <c r="E95" s="1"/>
      <c r="F95" s="275" t="str">
        <f t="shared" si="8"/>
        <v/>
      </c>
      <c r="G95" s="131"/>
      <c r="H95" s="227"/>
      <c r="I95" s="227"/>
      <c r="J95" s="8"/>
      <c r="K95" s="125"/>
      <c r="N95" s="44"/>
      <c r="O95" s="45"/>
      <c r="P95" s="118"/>
      <c r="Q95" s="47"/>
      <c r="R95" s="118"/>
      <c r="S95" s="126"/>
      <c r="T95" s="126"/>
      <c r="U95" s="201"/>
      <c r="V95" s="201"/>
      <c r="W95" s="201"/>
    </row>
    <row r="96" spans="2:23" ht="15" customHeight="1">
      <c r="B96" s="370" t="s">
        <v>33</v>
      </c>
      <c r="C96" s="338"/>
      <c r="D96" s="339"/>
      <c r="E96" s="1"/>
      <c r="F96" s="377"/>
      <c r="G96" s="6"/>
      <c r="H96" s="8"/>
      <c r="I96" s="127"/>
      <c r="J96" s="8"/>
      <c r="K96" s="9"/>
      <c r="N96" s="41"/>
      <c r="O96" s="45"/>
      <c r="P96" s="132"/>
      <c r="Q96" s="47"/>
      <c r="R96" s="118"/>
      <c r="S96" s="126"/>
      <c r="T96" s="126"/>
      <c r="U96" s="193"/>
      <c r="V96" s="193"/>
      <c r="W96" s="193"/>
    </row>
    <row r="97" spans="2:23" ht="15" customHeight="1">
      <c r="B97" s="337" t="s">
        <v>34</v>
      </c>
      <c r="C97" s="338" t="s">
        <v>79</v>
      </c>
      <c r="D97" s="339">
        <v>0.5</v>
      </c>
      <c r="E97" s="1"/>
      <c r="F97" s="377" t="str">
        <f>IF(E97&gt;0,D97*E97,"")</f>
        <v/>
      </c>
      <c r="G97" s="131"/>
      <c r="H97" s="227"/>
      <c r="I97" s="227"/>
      <c r="J97" s="8"/>
      <c r="K97" s="125"/>
      <c r="N97" s="41"/>
      <c r="O97" s="70"/>
      <c r="P97" s="133"/>
      <c r="Q97" s="47"/>
      <c r="R97" s="118"/>
      <c r="S97" s="134"/>
      <c r="T97" s="123"/>
      <c r="U97" s="194"/>
      <c r="V97" s="194"/>
      <c r="W97" s="194"/>
    </row>
    <row r="98" spans="2:23" ht="15" customHeight="1" thickBot="1">
      <c r="B98" s="334" t="s">
        <v>95</v>
      </c>
      <c r="C98" s="368" t="s">
        <v>35</v>
      </c>
      <c r="D98" s="369">
        <v>0.7</v>
      </c>
      <c r="E98" s="1"/>
      <c r="F98" s="377" t="str">
        <f t="shared" ref="F98:F102" si="9">IF(E98&gt;0,D98*E98,"")</f>
        <v/>
      </c>
      <c r="G98" s="135"/>
      <c r="H98" s="136"/>
      <c r="I98" s="136"/>
      <c r="J98" s="136"/>
      <c r="K98" s="137"/>
      <c r="N98" s="41"/>
      <c r="O98" s="70"/>
      <c r="P98" s="133"/>
      <c r="Q98" s="47"/>
      <c r="R98" s="118"/>
      <c r="U98" s="191"/>
      <c r="V98" s="191"/>
      <c r="W98" s="191"/>
    </row>
    <row r="99" spans="2:23" ht="15" customHeight="1">
      <c r="B99" s="334" t="s">
        <v>94</v>
      </c>
      <c r="C99" s="338" t="s">
        <v>36</v>
      </c>
      <c r="D99" s="339">
        <v>0.7</v>
      </c>
      <c r="E99" s="1"/>
      <c r="F99" s="377" t="str">
        <f t="shared" si="9"/>
        <v/>
      </c>
      <c r="G99" s="394" t="s">
        <v>352</v>
      </c>
      <c r="H99" s="395"/>
      <c r="I99" s="395"/>
      <c r="J99" s="395"/>
      <c r="K99" s="396"/>
      <c r="N99" s="48"/>
      <c r="O99" s="47"/>
      <c r="P99" s="118"/>
      <c r="Q99" s="42"/>
      <c r="R99" s="138"/>
      <c r="S99" s="139"/>
      <c r="T99" s="140"/>
      <c r="U99" s="195"/>
      <c r="V99" s="195"/>
      <c r="W99" s="195"/>
    </row>
    <row r="100" spans="2:23" ht="15" customHeight="1">
      <c r="B100" s="334" t="s">
        <v>93</v>
      </c>
      <c r="C100" s="338" t="s">
        <v>37</v>
      </c>
      <c r="D100" s="339">
        <v>0.7</v>
      </c>
      <c r="E100" s="1"/>
      <c r="F100" s="377" t="str">
        <f t="shared" si="9"/>
        <v/>
      </c>
      <c r="G100" s="397" t="s">
        <v>353</v>
      </c>
      <c r="H100" s="141"/>
      <c r="I100" s="141"/>
      <c r="J100" s="141"/>
      <c r="K100" s="142"/>
      <c r="N100" s="143"/>
      <c r="O100" s="47"/>
      <c r="P100" s="118"/>
      <c r="Q100" s="47"/>
      <c r="R100" s="138"/>
      <c r="S100" s="123"/>
      <c r="U100" s="197"/>
      <c r="V100" s="198"/>
      <c r="W100" s="198"/>
    </row>
    <row r="101" spans="2:23" ht="15" customHeight="1">
      <c r="B101" s="334" t="s">
        <v>91</v>
      </c>
      <c r="C101" s="338" t="s">
        <v>38</v>
      </c>
      <c r="D101" s="339">
        <v>0.7</v>
      </c>
      <c r="E101" s="1"/>
      <c r="F101" s="377" t="str">
        <f t="shared" si="9"/>
        <v/>
      </c>
      <c r="G101" s="14" t="s">
        <v>354</v>
      </c>
      <c r="H101" s="56"/>
      <c r="I101" s="56"/>
      <c r="J101" s="56"/>
      <c r="K101" s="15"/>
      <c r="N101" s="48"/>
      <c r="O101" s="47"/>
      <c r="P101" s="118"/>
      <c r="Q101" s="35"/>
      <c r="R101" s="39"/>
      <c r="S101" s="144"/>
      <c r="T101" s="140"/>
      <c r="U101" s="199"/>
      <c r="V101" s="199"/>
      <c r="W101" s="199"/>
    </row>
    <row r="102" spans="2:23" ht="15" customHeight="1">
      <c r="B102" s="337" t="s">
        <v>92</v>
      </c>
      <c r="C102" s="338" t="s">
        <v>39</v>
      </c>
      <c r="D102" s="339">
        <v>1</v>
      </c>
      <c r="E102" s="1"/>
      <c r="F102" s="377" t="str">
        <f t="shared" si="9"/>
        <v/>
      </c>
      <c r="G102" s="14" t="s">
        <v>355</v>
      </c>
      <c r="H102" s="56"/>
      <c r="I102" s="56"/>
      <c r="J102" s="56"/>
      <c r="K102" s="15"/>
      <c r="N102" s="48"/>
      <c r="O102" s="47"/>
      <c r="P102" s="118"/>
      <c r="Q102" s="35"/>
      <c r="R102" s="39"/>
      <c r="S102" s="145"/>
      <c r="T102" s="146"/>
      <c r="U102" s="200"/>
      <c r="V102" s="200"/>
      <c r="W102" s="200"/>
    </row>
    <row r="103" spans="2:23" ht="15" customHeight="1">
      <c r="B103" s="370" t="s">
        <v>40</v>
      </c>
      <c r="C103" s="338"/>
      <c r="D103" s="339"/>
      <c r="E103" s="1"/>
      <c r="F103" s="377"/>
      <c r="G103" s="14"/>
      <c r="H103" s="56"/>
      <c r="I103" s="56"/>
      <c r="J103" s="56"/>
      <c r="K103" s="15"/>
      <c r="N103" s="48"/>
      <c r="O103" s="47"/>
      <c r="P103" s="118"/>
      <c r="Q103" s="35"/>
      <c r="R103" s="39"/>
      <c r="S103" s="147"/>
      <c r="T103" s="134"/>
      <c r="U103" s="200"/>
      <c r="V103" s="200"/>
      <c r="W103" s="200"/>
    </row>
    <row r="104" spans="2:23" ht="15" customHeight="1">
      <c r="B104" s="337" t="s">
        <v>41</v>
      </c>
      <c r="C104" s="338" t="s">
        <v>42</v>
      </c>
      <c r="D104" s="339">
        <v>0.4</v>
      </c>
      <c r="E104" s="1"/>
      <c r="F104" s="377" t="str">
        <f>IF(E104&gt;0,D104*E104,"")</f>
        <v/>
      </c>
      <c r="G104" s="16" t="s">
        <v>356</v>
      </c>
      <c r="H104" s="57"/>
      <c r="I104" s="57"/>
      <c r="J104" s="57"/>
      <c r="K104" s="17"/>
      <c r="N104" s="48"/>
      <c r="O104" s="47"/>
      <c r="P104" s="118"/>
      <c r="Q104" s="35"/>
      <c r="R104" s="39"/>
      <c r="S104" s="191"/>
      <c r="T104" s="191"/>
      <c r="U104" s="191"/>
      <c r="V104" s="191"/>
      <c r="W104" s="191"/>
    </row>
    <row r="105" spans="2:23" ht="15" customHeight="1">
      <c r="B105" s="337" t="s">
        <v>43</v>
      </c>
      <c r="C105" s="338" t="s">
        <v>44</v>
      </c>
      <c r="D105" s="339">
        <v>0.4</v>
      </c>
      <c r="E105" s="1"/>
      <c r="F105" s="377" t="str">
        <f t="shared" ref="F105:F116" si="10">IF(E105&gt;0,D105*E105,"")</f>
        <v/>
      </c>
      <c r="G105" s="14" t="s">
        <v>357</v>
      </c>
      <c r="H105" s="56"/>
      <c r="I105" s="56"/>
      <c r="J105" s="56"/>
      <c r="K105" s="15"/>
      <c r="N105" s="48"/>
      <c r="O105" s="47"/>
      <c r="P105" s="118"/>
      <c r="Q105" s="35"/>
      <c r="R105" s="39"/>
    </row>
    <row r="106" spans="2:23" ht="15" customHeight="1">
      <c r="B106" s="371" t="s">
        <v>106</v>
      </c>
      <c r="C106" s="282" t="s">
        <v>45</v>
      </c>
      <c r="D106" s="372">
        <v>0.4</v>
      </c>
      <c r="E106" s="1"/>
      <c r="F106" s="377" t="str">
        <f t="shared" si="10"/>
        <v/>
      </c>
      <c r="G106" s="14"/>
      <c r="H106" s="56"/>
      <c r="I106" s="56"/>
      <c r="J106" s="56"/>
      <c r="K106" s="15"/>
      <c r="L106" s="5"/>
      <c r="N106" s="48"/>
      <c r="O106" s="47"/>
      <c r="P106" s="118"/>
      <c r="Q106" s="35"/>
      <c r="R106" s="39"/>
    </row>
    <row r="107" spans="2:23" ht="15" customHeight="1">
      <c r="B107" s="337" t="s">
        <v>46</v>
      </c>
      <c r="C107" s="338" t="s">
        <v>47</v>
      </c>
      <c r="D107" s="339">
        <v>0.4</v>
      </c>
      <c r="E107" s="1"/>
      <c r="F107" s="377" t="str">
        <f t="shared" si="10"/>
        <v/>
      </c>
      <c r="G107" s="398" t="s">
        <v>387</v>
      </c>
      <c r="H107" s="399"/>
      <c r="I107" s="399"/>
      <c r="J107" s="399"/>
      <c r="K107" s="400"/>
      <c r="L107" s="5"/>
      <c r="N107" s="48"/>
      <c r="O107" s="47"/>
      <c r="P107" s="118"/>
      <c r="Q107" s="35"/>
      <c r="R107" s="39"/>
    </row>
    <row r="108" spans="2:23" ht="15" customHeight="1" thickBot="1">
      <c r="B108" s="337" t="s">
        <v>48</v>
      </c>
      <c r="C108" s="338" t="s">
        <v>49</v>
      </c>
      <c r="D108" s="339">
        <v>0.4</v>
      </c>
      <c r="E108" s="1"/>
      <c r="F108" s="377" t="str">
        <f t="shared" si="10"/>
        <v/>
      </c>
      <c r="G108" s="223"/>
      <c r="H108" s="224"/>
      <c r="I108" s="224"/>
      <c r="J108" s="224"/>
      <c r="K108" s="225"/>
      <c r="L108" s="5"/>
      <c r="N108" s="143"/>
      <c r="P108" s="148"/>
      <c r="Q108" s="47"/>
    </row>
    <row r="109" spans="2:23" ht="15" customHeight="1">
      <c r="B109" s="337" t="s">
        <v>77</v>
      </c>
      <c r="C109" s="338" t="s">
        <v>78</v>
      </c>
      <c r="D109" s="339">
        <v>0.4</v>
      </c>
      <c r="E109" s="1"/>
      <c r="F109" s="377" t="str">
        <f t="shared" si="10"/>
        <v/>
      </c>
      <c r="G109" s="401" t="s">
        <v>358</v>
      </c>
      <c r="H109" s="402" t="s">
        <v>359</v>
      </c>
      <c r="I109" s="403"/>
      <c r="J109" s="403"/>
      <c r="K109" s="404"/>
      <c r="L109" s="5"/>
      <c r="N109" s="2"/>
      <c r="O109" s="3"/>
      <c r="P109" s="149"/>
      <c r="Q109" s="3"/>
      <c r="R109" s="150"/>
    </row>
    <row r="110" spans="2:23" ht="15" customHeight="1" thickBot="1">
      <c r="B110" s="337" t="s">
        <v>71</v>
      </c>
      <c r="C110" s="338" t="s">
        <v>50</v>
      </c>
      <c r="D110" s="339">
        <v>0.4</v>
      </c>
      <c r="E110" s="1"/>
      <c r="F110" s="377" t="str">
        <f t="shared" si="10"/>
        <v/>
      </c>
      <c r="G110" s="405" t="s">
        <v>361</v>
      </c>
      <c r="H110" s="402" t="s">
        <v>362</v>
      </c>
      <c r="I110" s="403"/>
      <c r="J110" s="403"/>
      <c r="K110" s="404"/>
      <c r="L110" s="5"/>
      <c r="Q110" s="47"/>
    </row>
    <row r="111" spans="2:23" ht="15" customHeight="1">
      <c r="B111" s="337" t="s">
        <v>51</v>
      </c>
      <c r="C111" s="338" t="s">
        <v>52</v>
      </c>
      <c r="D111" s="339">
        <v>0.4</v>
      </c>
      <c r="E111" s="1"/>
      <c r="F111" s="377" t="str">
        <f t="shared" si="10"/>
        <v/>
      </c>
      <c r="G111" s="406" t="s">
        <v>363</v>
      </c>
      <c r="H111" s="228" t="s">
        <v>399</v>
      </c>
      <c r="I111" s="229"/>
      <c r="J111" s="151"/>
      <c r="K111" s="152"/>
      <c r="N111" s="2"/>
      <c r="P111" s="148"/>
      <c r="Q111" s="47"/>
    </row>
    <row r="112" spans="2:23" ht="15" customHeight="1">
      <c r="B112" s="373" t="s">
        <v>72</v>
      </c>
      <c r="C112" s="338" t="s">
        <v>53</v>
      </c>
      <c r="D112" s="339">
        <v>0.4</v>
      </c>
      <c r="E112" s="1"/>
      <c r="F112" s="377" t="str">
        <f t="shared" si="10"/>
        <v/>
      </c>
      <c r="G112" s="407" t="s">
        <v>364</v>
      </c>
      <c r="H112" s="153"/>
      <c r="I112" s="154"/>
      <c r="J112" s="154"/>
      <c r="K112" s="155"/>
      <c r="N112" s="48"/>
      <c r="O112" s="196"/>
      <c r="P112" s="196"/>
      <c r="Q112" s="196"/>
      <c r="R112" s="156"/>
    </row>
    <row r="113" spans="2:23" ht="15" customHeight="1">
      <c r="B113" s="337" t="s">
        <v>54</v>
      </c>
      <c r="C113" s="338" t="s">
        <v>55</v>
      </c>
      <c r="D113" s="339">
        <v>0.4</v>
      </c>
      <c r="E113" s="1"/>
      <c r="F113" s="377" t="str">
        <f t="shared" si="10"/>
        <v/>
      </c>
      <c r="G113" s="157"/>
      <c r="H113" s="158"/>
      <c r="I113" s="158"/>
      <c r="J113" s="158"/>
      <c r="K113" s="159"/>
      <c r="N113" s="186"/>
      <c r="O113" s="186"/>
      <c r="P113" s="186"/>
      <c r="Q113" s="186"/>
      <c r="R113" s="186"/>
    </row>
    <row r="114" spans="2:23" ht="15" customHeight="1" thickBot="1">
      <c r="B114" s="337" t="s">
        <v>56</v>
      </c>
      <c r="C114" s="338" t="s">
        <v>57</v>
      </c>
      <c r="D114" s="339">
        <v>0.4</v>
      </c>
      <c r="E114" s="1"/>
      <c r="F114" s="377" t="str">
        <f t="shared" si="10"/>
        <v/>
      </c>
      <c r="G114" s="58"/>
      <c r="H114" s="59"/>
      <c r="I114" s="58"/>
      <c r="J114" s="58"/>
      <c r="K114" s="51"/>
      <c r="N114" s="160"/>
      <c r="O114" s="160"/>
      <c r="P114" s="160"/>
      <c r="Q114" s="160"/>
      <c r="R114" s="160"/>
      <c r="S114" s="190"/>
      <c r="T114" s="190"/>
      <c r="U114" s="190"/>
      <c r="V114" s="190"/>
      <c r="W114" s="190"/>
    </row>
    <row r="115" spans="2:23" ht="15" customHeight="1">
      <c r="B115" s="337" t="s">
        <v>58</v>
      </c>
      <c r="C115" s="338" t="s">
        <v>59</v>
      </c>
      <c r="D115" s="339">
        <v>0.4</v>
      </c>
      <c r="E115" s="1"/>
      <c r="F115" s="377" t="str">
        <f t="shared" si="10"/>
        <v/>
      </c>
      <c r="G115" s="18" t="s">
        <v>365</v>
      </c>
      <c r="H115" s="19"/>
      <c r="I115" s="19"/>
      <c r="J115" s="19"/>
      <c r="K115" s="20"/>
      <c r="N115" s="160"/>
      <c r="O115" s="160"/>
      <c r="P115" s="160"/>
      <c r="Q115" s="160"/>
      <c r="R115" s="160"/>
      <c r="S115" s="190"/>
      <c r="T115" s="190"/>
      <c r="U115" s="190"/>
      <c r="V115" s="190"/>
      <c r="W115" s="190"/>
    </row>
    <row r="116" spans="2:23" ht="15" customHeight="1" thickBot="1">
      <c r="B116" s="334" t="s">
        <v>60</v>
      </c>
      <c r="C116" s="335" t="s">
        <v>61</v>
      </c>
      <c r="D116" s="336">
        <v>0.4</v>
      </c>
      <c r="E116" s="1"/>
      <c r="F116" s="377" t="str">
        <f t="shared" si="10"/>
        <v/>
      </c>
      <c r="G116" s="21"/>
      <c r="H116" s="52"/>
      <c r="I116" s="52"/>
      <c r="J116" s="52"/>
      <c r="K116" s="22"/>
      <c r="N116" s="160"/>
      <c r="O116" s="160"/>
      <c r="P116" s="160"/>
      <c r="Q116" s="160"/>
      <c r="R116" s="160"/>
      <c r="S116" s="190"/>
      <c r="T116" s="190"/>
      <c r="U116" s="190"/>
      <c r="V116" s="190"/>
      <c r="W116" s="190"/>
    </row>
    <row r="117" spans="2:23" ht="15" customHeight="1" thickBot="1">
      <c r="B117" s="161"/>
      <c r="C117" s="374" t="s">
        <v>2</v>
      </c>
      <c r="D117" s="375"/>
      <c r="E117" s="376"/>
      <c r="F117" s="169" t="str">
        <f>IF(SUM(F78:F116)=0,"",SUM(F78:F116))</f>
        <v/>
      </c>
      <c r="G117" s="23"/>
      <c r="H117" s="24"/>
      <c r="I117" s="24"/>
      <c r="J117" s="24"/>
      <c r="K117" s="25"/>
      <c r="N117" s="160"/>
      <c r="O117" s="160"/>
      <c r="P117" s="160"/>
      <c r="Q117" s="160"/>
      <c r="R117" s="160"/>
      <c r="S117" s="190"/>
      <c r="T117" s="190"/>
      <c r="U117" s="190"/>
      <c r="V117" s="190"/>
      <c r="W117" s="190"/>
    </row>
    <row r="118" spans="2:23" ht="15" customHeight="1" thickBot="1">
      <c r="B118" s="162"/>
      <c r="C118" s="163"/>
      <c r="D118" s="164"/>
      <c r="E118" s="32"/>
      <c r="F118" s="165"/>
      <c r="G118" s="408"/>
      <c r="H118" s="409"/>
      <c r="I118" s="409"/>
      <c r="J118" s="409"/>
      <c r="K118" s="410"/>
      <c r="N118" s="160"/>
      <c r="O118" s="160"/>
      <c r="P118" s="160"/>
      <c r="Q118" s="160"/>
      <c r="R118" s="233"/>
      <c r="S118" s="190"/>
      <c r="T118" s="190"/>
      <c r="U118" s="190"/>
      <c r="V118" s="190"/>
      <c r="W118" s="190"/>
    </row>
    <row r="119" spans="2:23" ht="15" customHeight="1">
      <c r="B119" s="464" t="s">
        <v>90</v>
      </c>
      <c r="C119" s="465"/>
      <c r="D119" s="465"/>
      <c r="E119" s="465"/>
      <c r="F119" s="466"/>
      <c r="G119" s="411" t="s">
        <v>367</v>
      </c>
      <c r="H119" s="412"/>
      <c r="I119" s="412"/>
      <c r="J119" s="412"/>
      <c r="K119" s="413"/>
      <c r="N119" s="160"/>
      <c r="O119" s="160"/>
      <c r="P119" s="160"/>
      <c r="Q119" s="160"/>
      <c r="R119" s="160"/>
      <c r="S119" s="190"/>
      <c r="T119" s="190"/>
      <c r="U119" s="190"/>
      <c r="V119" s="190"/>
      <c r="W119" s="190"/>
    </row>
    <row r="120" spans="2:23" ht="15" customHeight="1">
      <c r="B120" s="467" t="s">
        <v>107</v>
      </c>
      <c r="C120" s="468"/>
      <c r="D120" s="468"/>
      <c r="E120" s="469"/>
      <c r="F120" s="470" t="s">
        <v>96</v>
      </c>
      <c r="G120" s="414" t="s">
        <v>369</v>
      </c>
      <c r="H120" s="415" t="s">
        <v>370</v>
      </c>
      <c r="I120" s="415"/>
      <c r="J120" s="416" t="s">
        <v>371</v>
      </c>
      <c r="K120" s="417">
        <v>12</v>
      </c>
      <c r="N120" s="160"/>
      <c r="O120" s="160"/>
      <c r="P120" s="160"/>
      <c r="Q120" s="160"/>
      <c r="R120" s="160"/>
      <c r="S120" s="190"/>
      <c r="T120" s="190"/>
      <c r="U120" s="190"/>
      <c r="V120" s="190"/>
      <c r="W120" s="190"/>
    </row>
    <row r="121" spans="2:23" ht="15" customHeight="1">
      <c r="B121" s="454"/>
      <c r="C121" s="455"/>
      <c r="D121" s="456"/>
      <c r="E121" s="456"/>
      <c r="F121" s="456"/>
      <c r="G121" s="418" t="s">
        <v>373</v>
      </c>
      <c r="H121" s="419" t="s">
        <v>374</v>
      </c>
      <c r="I121" s="419"/>
      <c r="J121" s="420" t="s">
        <v>371</v>
      </c>
      <c r="K121" s="417">
        <v>14</v>
      </c>
      <c r="N121" s="191"/>
      <c r="O121" s="191"/>
      <c r="P121" s="191"/>
      <c r="Q121" s="191"/>
      <c r="R121" s="191"/>
      <c r="S121" s="49"/>
      <c r="T121" s="192"/>
      <c r="U121" s="192"/>
      <c r="V121" s="192"/>
      <c r="W121" s="192"/>
    </row>
    <row r="122" spans="2:23" ht="15" customHeight="1">
      <c r="B122" s="471" t="s">
        <v>394</v>
      </c>
      <c r="C122" s="472"/>
      <c r="D122" s="472"/>
      <c r="E122" s="472"/>
      <c r="F122" s="473"/>
      <c r="G122" s="418"/>
      <c r="H122" s="421" t="s">
        <v>376</v>
      </c>
      <c r="I122" s="421"/>
      <c r="J122" s="420" t="s">
        <v>371</v>
      </c>
      <c r="K122" s="417">
        <v>16</v>
      </c>
      <c r="S122" s="49"/>
      <c r="T122" s="192"/>
      <c r="U122" s="192"/>
      <c r="V122" s="192"/>
      <c r="W122" s="192"/>
    </row>
    <row r="123" spans="2:23" ht="15" customHeight="1">
      <c r="B123" s="474" t="s">
        <v>395</v>
      </c>
      <c r="C123" s="475"/>
      <c r="D123" s="476"/>
      <c r="E123" s="476"/>
      <c r="F123" s="477"/>
      <c r="G123" s="422"/>
      <c r="H123" s="421" t="s">
        <v>76</v>
      </c>
      <c r="I123" s="421"/>
      <c r="J123" s="420" t="s">
        <v>371</v>
      </c>
      <c r="K123" s="417">
        <v>20</v>
      </c>
      <c r="S123" s="166"/>
      <c r="T123" s="187"/>
      <c r="U123" s="187"/>
      <c r="V123" s="187"/>
      <c r="W123" s="187"/>
    </row>
    <row r="124" spans="2:23" ht="15" customHeight="1" thickBot="1">
      <c r="B124" s="454"/>
      <c r="C124" s="455"/>
      <c r="D124" s="456"/>
      <c r="E124" s="456"/>
      <c r="F124" s="456"/>
      <c r="G124" s="423" t="s">
        <v>378</v>
      </c>
      <c r="H124" s="424"/>
      <c r="I124" s="424"/>
      <c r="J124" s="424"/>
      <c r="K124" s="425"/>
      <c r="S124" s="50"/>
      <c r="T124" s="187"/>
      <c r="U124" s="187"/>
      <c r="V124" s="187"/>
      <c r="W124" s="187"/>
    </row>
    <row r="125" spans="2:23" ht="15" customHeight="1" thickBot="1">
      <c r="B125" s="478" t="s">
        <v>360</v>
      </c>
      <c r="C125" s="479"/>
      <c r="D125" s="479"/>
      <c r="E125" s="479"/>
      <c r="F125" s="480"/>
      <c r="G125" s="426" t="s">
        <v>379</v>
      </c>
      <c r="H125" s="427"/>
      <c r="I125" s="427"/>
      <c r="J125" s="427"/>
      <c r="K125" s="428"/>
      <c r="S125" s="188"/>
      <c r="T125" s="188"/>
      <c r="U125" s="188"/>
      <c r="V125" s="188"/>
      <c r="W125" s="188"/>
    </row>
    <row r="126" spans="2:23" ht="15" customHeight="1" thickBot="1">
      <c r="B126" s="481" t="str">
        <f>IF(E126&gt;0,0,"")</f>
        <v/>
      </c>
      <c r="C126" s="482"/>
      <c r="D126" s="482"/>
      <c r="E126" s="482"/>
      <c r="F126" s="483"/>
      <c r="G126" s="429" t="s">
        <v>380</v>
      </c>
      <c r="H126" s="430"/>
      <c r="I126" s="430"/>
      <c r="J126" s="430"/>
      <c r="K126" s="431"/>
      <c r="S126" s="188"/>
      <c r="T126" s="188"/>
      <c r="U126" s="188"/>
      <c r="V126" s="188"/>
      <c r="W126" s="188"/>
    </row>
    <row r="127" spans="2:23" ht="15" customHeight="1">
      <c r="B127" s="484" t="s">
        <v>396</v>
      </c>
      <c r="C127" s="485"/>
      <c r="D127" s="485"/>
      <c r="E127" s="485"/>
      <c r="F127" s="486"/>
      <c r="G127" s="432" t="s">
        <v>381</v>
      </c>
      <c r="H127" s="433"/>
      <c r="I127" s="433"/>
      <c r="J127" s="433"/>
      <c r="K127" s="434"/>
      <c r="N127" s="189"/>
      <c r="O127" s="189"/>
      <c r="P127" s="189"/>
      <c r="Q127" s="189"/>
      <c r="R127" s="189"/>
      <c r="S127" s="188"/>
      <c r="T127" s="188"/>
      <c r="U127" s="188"/>
      <c r="V127" s="188"/>
      <c r="W127" s="188"/>
    </row>
    <row r="128" spans="2:23" ht="15" customHeight="1" thickBot="1">
      <c r="B128" s="487"/>
      <c r="C128" s="488"/>
      <c r="D128" s="488"/>
      <c r="E128" s="488"/>
      <c r="F128" s="489"/>
      <c r="G128" s="435" t="s">
        <v>366</v>
      </c>
      <c r="H128" s="436"/>
      <c r="I128" s="436"/>
      <c r="J128" s="436"/>
      <c r="K128" s="437"/>
      <c r="N128" s="189"/>
      <c r="O128" s="189"/>
      <c r="P128" s="189"/>
      <c r="Q128" s="189"/>
      <c r="R128" s="189"/>
    </row>
    <row r="129" spans="2:14" ht="15" customHeight="1">
      <c r="B129" s="490" t="str">
        <f>IF(E129&gt;0,D129*E129,"")</f>
        <v/>
      </c>
      <c r="C129" s="491"/>
      <c r="D129" s="491"/>
      <c r="E129" s="491"/>
      <c r="F129" s="492"/>
      <c r="G129" s="438" t="s">
        <v>368</v>
      </c>
      <c r="H129" s="439"/>
      <c r="I129" s="439"/>
      <c r="J129" s="439"/>
      <c r="K129" s="440"/>
    </row>
    <row r="130" spans="2:14" ht="15" customHeight="1">
      <c r="B130" s="493" t="s">
        <v>393</v>
      </c>
      <c r="C130" s="494"/>
      <c r="D130" s="494"/>
      <c r="E130" s="495"/>
      <c r="F130" s="496" t="s">
        <v>97</v>
      </c>
      <c r="G130" s="441" t="s">
        <v>372</v>
      </c>
      <c r="H130" s="442"/>
      <c r="I130" s="442"/>
      <c r="J130" s="442"/>
      <c r="K130" s="443"/>
    </row>
    <row r="131" spans="2:14" ht="15" customHeight="1">
      <c r="B131" s="497" t="s">
        <v>80</v>
      </c>
      <c r="C131" s="498"/>
      <c r="D131" s="498"/>
      <c r="E131" s="499"/>
      <c r="F131" s="500" t="s">
        <v>97</v>
      </c>
      <c r="G131" s="444" t="s">
        <v>375</v>
      </c>
      <c r="H131" s="445"/>
      <c r="I131" s="445"/>
      <c r="J131" s="445"/>
      <c r="K131" s="446"/>
    </row>
    <row r="132" spans="2:14" ht="15" customHeight="1">
      <c r="B132" s="497" t="s">
        <v>81</v>
      </c>
      <c r="C132" s="498"/>
      <c r="D132" s="498"/>
      <c r="E132" s="499"/>
      <c r="F132" s="500" t="s">
        <v>98</v>
      </c>
      <c r="G132" s="447" t="s">
        <v>389</v>
      </c>
      <c r="H132" s="448"/>
      <c r="I132" s="449"/>
      <c r="J132" s="449"/>
      <c r="K132" s="450"/>
      <c r="L132" s="10"/>
    </row>
    <row r="133" spans="2:14" ht="15" customHeight="1">
      <c r="B133" s="497" t="s">
        <v>82</v>
      </c>
      <c r="C133" s="498"/>
      <c r="D133" s="498"/>
      <c r="E133" s="499"/>
      <c r="F133" s="500" t="s">
        <v>99</v>
      </c>
      <c r="G133" s="447" t="s">
        <v>377</v>
      </c>
      <c r="H133" s="448"/>
      <c r="I133" s="449"/>
      <c r="J133" s="449"/>
      <c r="K133" s="450"/>
      <c r="L133" s="10"/>
    </row>
    <row r="134" spans="2:14" ht="15" customHeight="1">
      <c r="B134" s="497" t="s">
        <v>83</v>
      </c>
      <c r="C134" s="498"/>
      <c r="D134" s="498"/>
      <c r="E134" s="499"/>
      <c r="F134" s="500" t="s">
        <v>100</v>
      </c>
      <c r="G134" s="447" t="s">
        <v>388</v>
      </c>
      <c r="H134" s="448"/>
      <c r="I134" s="449"/>
      <c r="J134" s="449"/>
      <c r="K134" s="450"/>
      <c r="L134" s="10"/>
    </row>
    <row r="135" spans="2:14" ht="15" customHeight="1">
      <c r="B135" s="497" t="s">
        <v>84</v>
      </c>
      <c r="C135" s="498"/>
      <c r="D135" s="498"/>
      <c r="E135" s="499"/>
      <c r="F135" s="500" t="s">
        <v>101</v>
      </c>
      <c r="G135" s="447" t="s">
        <v>390</v>
      </c>
      <c r="H135" s="448"/>
      <c r="I135" s="449"/>
      <c r="J135" s="449"/>
      <c r="K135" s="450"/>
      <c r="L135" s="10"/>
      <c r="N135" s="31"/>
    </row>
    <row r="136" spans="2:14" ht="15" customHeight="1">
      <c r="B136" s="497" t="s">
        <v>85</v>
      </c>
      <c r="C136" s="498"/>
      <c r="D136" s="498"/>
      <c r="E136" s="499"/>
      <c r="F136" s="500" t="s">
        <v>102</v>
      </c>
      <c r="G136" s="447" t="s">
        <v>391</v>
      </c>
      <c r="H136" s="448"/>
      <c r="I136" s="449"/>
      <c r="J136" s="449"/>
      <c r="K136" s="450"/>
      <c r="L136" s="10"/>
    </row>
    <row r="137" spans="2:14" ht="15" customHeight="1">
      <c r="B137" s="497" t="s">
        <v>86</v>
      </c>
      <c r="C137" s="498"/>
      <c r="D137" s="498"/>
      <c r="E137" s="499"/>
      <c r="F137" s="500" t="s">
        <v>103</v>
      </c>
      <c r="G137" s="451" t="s">
        <v>382</v>
      </c>
      <c r="H137" s="452"/>
      <c r="I137" s="452"/>
      <c r="J137" s="452"/>
      <c r="K137" s="453"/>
    </row>
    <row r="138" spans="2:14" ht="15" customHeight="1" thickBot="1">
      <c r="B138" s="497" t="s">
        <v>87</v>
      </c>
      <c r="C138" s="498"/>
      <c r="D138" s="498"/>
      <c r="E138" s="499"/>
      <c r="F138" s="501" t="s">
        <v>104</v>
      </c>
      <c r="G138" s="454"/>
      <c r="H138" s="455"/>
      <c r="I138" s="456"/>
      <c r="J138" s="456"/>
      <c r="K138" s="457"/>
    </row>
    <row r="139" spans="2:14" ht="15" customHeight="1">
      <c r="B139" s="502" t="s">
        <v>88</v>
      </c>
      <c r="C139" s="503"/>
      <c r="D139" s="503"/>
      <c r="E139" s="504"/>
      <c r="F139" s="505" t="s">
        <v>105</v>
      </c>
      <c r="G139" s="458" t="s">
        <v>74</v>
      </c>
      <c r="H139" s="459"/>
      <c r="I139" s="459"/>
      <c r="J139" s="459"/>
      <c r="K139" s="460"/>
    </row>
    <row r="140" spans="2:14" ht="15" customHeight="1" thickBot="1">
      <c r="B140" s="506" t="s">
        <v>89</v>
      </c>
      <c r="C140" s="507"/>
      <c r="D140" s="507"/>
      <c r="E140" s="508"/>
      <c r="F140" s="509"/>
      <c r="G140" s="461"/>
      <c r="H140" s="462"/>
      <c r="I140" s="462"/>
      <c r="J140" s="462"/>
      <c r="K140" s="463"/>
    </row>
    <row r="141" spans="2:14" ht="15" customHeight="1"/>
    <row r="142" spans="2:14" ht="15" customHeight="1"/>
    <row r="143" spans="2:14" ht="15" customHeight="1"/>
    <row r="144" spans="2:14" ht="15" customHeight="1"/>
    <row r="145" ht="15" customHeight="1"/>
    <row r="146" ht="15" customHeight="1"/>
  </sheetData>
  <sheetProtection algorithmName="SHA-512" hashValue="I7GN3AXyOaZ47TFYKaoS9HHmLpBDaHwBlwtLyymwsUXBkpH179WJ+WMcnetc5bz4MidYfZwDOxjTEhcu8Y1pyw==" saltValue="QFlZbG6Ecbms+TFVlqIS2A==" spinCount="100000" sheet="1" selectLockedCells="1"/>
  <dataConsolidate/>
  <mergeCells count="86">
    <mergeCell ref="H95:I95"/>
    <mergeCell ref="H80:I80"/>
    <mergeCell ref="H82:I82"/>
    <mergeCell ref="H84:I84"/>
    <mergeCell ref="H86:I86"/>
    <mergeCell ref="H88:I88"/>
    <mergeCell ref="B76:G76"/>
    <mergeCell ref="B73:K73"/>
    <mergeCell ref="C117:E117"/>
    <mergeCell ref="G128:K128"/>
    <mergeCell ref="B119:E119"/>
    <mergeCell ref="B122:F122"/>
    <mergeCell ref="G119:K119"/>
    <mergeCell ref="B126:F126"/>
    <mergeCell ref="G99:K99"/>
    <mergeCell ref="H120:I120"/>
    <mergeCell ref="H121:I121"/>
    <mergeCell ref="G108:K108"/>
    <mergeCell ref="H91:I91"/>
    <mergeCell ref="H94:I94"/>
    <mergeCell ref="H97:I97"/>
    <mergeCell ref="H111:I111"/>
    <mergeCell ref="V64:W64"/>
    <mergeCell ref="T65:U66"/>
    <mergeCell ref="V65:W66"/>
    <mergeCell ref="C72:E72"/>
    <mergeCell ref="H72:J72"/>
    <mergeCell ref="H2:I2"/>
    <mergeCell ref="J4:K4"/>
    <mergeCell ref="H4:I5"/>
    <mergeCell ref="T84:V84"/>
    <mergeCell ref="N1:R1"/>
    <mergeCell ref="S1:T1"/>
    <mergeCell ref="U1:W1"/>
    <mergeCell ref="I77:K77"/>
    <mergeCell ref="T62:V62"/>
    <mergeCell ref="T63:U63"/>
    <mergeCell ref="V63:W63"/>
    <mergeCell ref="H3:I3"/>
    <mergeCell ref="J5:K5"/>
    <mergeCell ref="O61:Q61"/>
    <mergeCell ref="N63:S66"/>
    <mergeCell ref="T64:U64"/>
    <mergeCell ref="U93:W93"/>
    <mergeCell ref="U94:W94"/>
    <mergeCell ref="U95:W95"/>
    <mergeCell ref="U85:W85"/>
    <mergeCell ref="S86:W87"/>
    <mergeCell ref="U88:W88"/>
    <mergeCell ref="S89:W89"/>
    <mergeCell ref="U90:W90"/>
    <mergeCell ref="U91:W91"/>
    <mergeCell ref="U92:W92"/>
    <mergeCell ref="O112:Q112"/>
    <mergeCell ref="U100:W100"/>
    <mergeCell ref="U101:W101"/>
    <mergeCell ref="U102:W102"/>
    <mergeCell ref="U103:W103"/>
    <mergeCell ref="S104:W104"/>
    <mergeCell ref="T123:W123"/>
    <mergeCell ref="U96:W96"/>
    <mergeCell ref="U97:W97"/>
    <mergeCell ref="U98:W98"/>
    <mergeCell ref="U99:W99"/>
    <mergeCell ref="B125:F125"/>
    <mergeCell ref="N113:R113"/>
    <mergeCell ref="G107:K107"/>
    <mergeCell ref="T124:W124"/>
    <mergeCell ref="S125:W127"/>
    <mergeCell ref="N127:R128"/>
    <mergeCell ref="S114:W120"/>
    <mergeCell ref="N121:R121"/>
    <mergeCell ref="T121:W121"/>
    <mergeCell ref="T122:W122"/>
    <mergeCell ref="G125:K125"/>
    <mergeCell ref="G126:K126"/>
    <mergeCell ref="G127:K127"/>
    <mergeCell ref="G124:K124"/>
    <mergeCell ref="H122:I122"/>
    <mergeCell ref="H123:I123"/>
    <mergeCell ref="G139:K140"/>
    <mergeCell ref="G137:K137"/>
    <mergeCell ref="B127:F128"/>
    <mergeCell ref="B139:E139"/>
    <mergeCell ref="F139:F140"/>
    <mergeCell ref="B129:F129"/>
  </mergeCells>
  <phoneticPr fontId="5" type="noConversion"/>
  <conditionalFormatting sqref="O52:O59">
    <cfRule type="cellIs" dxfId="0" priority="76" operator="notEqual">
      <formula>0</formula>
    </cfRule>
  </conditionalFormatting>
  <printOptions horizontalCentered="1" verticalCentered="1"/>
  <pageMargins left="0.23622047244094491" right="0.23622047244094491" top="0.19685039370078741" bottom="0.35433070866141736" header="0.11811023622047245" footer="0.11811023622047245"/>
  <pageSetup paperSize="9" scale="74" fitToHeight="3" orientation="portrait" r:id="rId1"/>
  <headerFooter>
    <oddFooter>&amp;R&amp;P</oddFooter>
  </headerFooter>
  <rowBreaks count="1" manualBreakCount="1">
    <brk id="72" min="1" max="10" man="1"/>
  </rowBreaks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4EEE-9B57-40F5-94DD-90BE02697028}">
  <sheetPr published="0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eafcd4-8b10-406e-a562-093de32bc351">
      <Terms xmlns="http://schemas.microsoft.com/office/infopath/2007/PartnerControls"/>
    </lcf76f155ced4ddcb4097134ff3c332f>
    <TaxCatchAll xmlns="e9995fe9-0b1e-4ae4-9e58-e42f305d2b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0F919606C00D4C8D4F823AFBA1AA8B" ma:contentTypeVersion="15" ma:contentTypeDescription="Create a new document." ma:contentTypeScope="" ma:versionID="5fd435136a229ad97db8dce79ffb76aa">
  <xsd:schema xmlns:xsd="http://www.w3.org/2001/XMLSchema" xmlns:xs="http://www.w3.org/2001/XMLSchema" xmlns:p="http://schemas.microsoft.com/office/2006/metadata/properties" xmlns:ns2="35eafcd4-8b10-406e-a562-093de32bc351" xmlns:ns3="e9995fe9-0b1e-4ae4-9e58-e42f305d2b36" targetNamespace="http://schemas.microsoft.com/office/2006/metadata/properties" ma:root="true" ma:fieldsID="fec9f00be4e8d96028fbbb3413db285b" ns2:_="" ns3:_="">
    <xsd:import namespace="35eafcd4-8b10-406e-a562-093de32bc351"/>
    <xsd:import namespace="e9995fe9-0b1e-4ae4-9e58-e42f305d2b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afcd4-8b10-406e-a562-093de32bc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d9c1643-06ff-4ee0-8872-f3b94f5b56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95fe9-0b1e-4ae4-9e58-e42f305d2b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41fb49-f3ac-465a-8d6b-0d647a3b6282}" ma:internalName="TaxCatchAll" ma:showField="CatchAllData" ma:web="e9995fe9-0b1e-4ae4-9e58-e42f305d2b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B70510-9616-4833-8C33-DDA27AF69BC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35eafcd4-8b10-406e-a562-093de32bc351"/>
    <ds:schemaRef ds:uri="http://purl.org/dc/dcmitype/"/>
    <ds:schemaRef ds:uri="http://purl.org/dc/elements/1.1/"/>
    <ds:schemaRef ds:uri="e9995fe9-0b1e-4ae4-9e58-e42f305d2b3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57538-F769-46B3-8094-718FF1258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eafcd4-8b10-406e-a562-093de32bc351"/>
    <ds:schemaRef ds:uri="e9995fe9-0b1e-4ae4-9e58-e42f305d2b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230B30-AED1-4520-81A8-B7834E269C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NNSW Spring Special</vt:lpstr>
      <vt:lpstr>Sheet1</vt:lpstr>
      <vt:lpstr>'NNSW Spring Special'!Print_Area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AGSO</dc:creator>
  <cp:lastModifiedBy>Don Forbes</cp:lastModifiedBy>
  <cp:lastPrinted>2025-08-31T00:02:55Z</cp:lastPrinted>
  <dcterms:created xsi:type="dcterms:W3CDTF">2015-02-05T00:28:32Z</dcterms:created>
  <dcterms:modified xsi:type="dcterms:W3CDTF">2025-09-01T01:16:47Z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0x010100980F919606C00D4C8D4F823AFBA1AA8B</vt:lpwstr>
  </property>
  <property fmtid="{D5CDD505-2E9C-101B-9397-08002B2CF9AE}" pid="3" name="MediaServiceImageTags">
    <vt:lpwstr/>
  </property>
</Properties>
</file>